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88" documentId="13_ncr:1_{F6CB121F-512D-4AA6-A0C1-0FB36C537598}" xr6:coauthVersionLast="47" xr6:coauthVersionMax="47" xr10:uidLastSave="{739ECADE-A01B-43C9-8D14-BE65F87FE87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<sst xmlns="http://schemas.openxmlformats.org/spreadsheetml/2006/main" count="178568" uniqueCount="39070">
  <si>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</si>
  <si>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</si>
  <si>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</si>
  <si>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</si>
  <si>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</si>
  <si>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</si>
  <si>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</si>
  <si>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</si>
  <si>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</si>
  <si>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</si>
  <si>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</si>
  <si>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</si>
  <si>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</si>
  <si>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</si>
  <si>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</si>
  <si>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</si>
  <si>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</si>
  <si>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</si>
  <si>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</si>
  <si>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</si>
  <si>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</si>
  <si>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</si>
  <si>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</si>
  <si>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</si>
  <si>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</si>
  <si>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</si>
  <si>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</si>
  <si>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</si>
  <si>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</si>
  <si>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</si>
  <si>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</si>
  <si>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</si>
  <si>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</si>
  <si>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</si>
  <si>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</si>
  <si>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</si>
  <si>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</si>
  <si>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</si>
  <si>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</si>
  <si>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</si>
  <si>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</si>
  <si>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</si>
  <si>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</si>
  <si>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</si>
  <si>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</si>
  <si>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</si>
  <si>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</si>
  <si>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</si>
  <si>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</si>
  <si>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</si>
  <si>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</si>
  <si>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</si>
  <si>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</si>
  <si>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</si>
  <si>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</si>
  <si>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</si>
  <si>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</si>
  <si>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</si>
  <si>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</si>
  <si>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</si>
  <si>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</si>
  <si>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</si>
  <si>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</si>
  <si>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</si>
  <si>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</si>
  <si>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</si>
  <si>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</si>
  <si>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</si>
  <si>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</si>
  <si>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</si>
  <si>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</si>
  <si>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</si>
  <si>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</si>
  <si>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</si>
  <si>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</si>
  <si>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</si>
  <si>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</si>
  <si>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</si>
  <si>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</si>
  <si>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</si>
  <si>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</si>
  <si>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</si>
  <si>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</si>
  <si>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</si>
  <si>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</si>
  <si>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</si>
  <si>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</si>
  <si>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</si>
  <si>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</si>
  <si>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</si>
  <si>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</si>
  <si>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</si>
  <si>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</si>
  <si>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</si>
  <si>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</si>
  <si>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</si>
  <si>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</si>
  <si>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</si>
  <si>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</si>
  <si>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</si>
  <si>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</si>
  <si>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</si>
  <si>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</si>
  <si>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</si>
  <si>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</si>
  <si>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</si>
  <si>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</si>
  <si>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</si>
  <si>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</si>
  <si>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</si>
  <si>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</si>
  <si>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</si>
  <si>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</si>
  <si>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</si>
  <si>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</si>
  <si>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</si>
  <si>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</si>
  <si>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</si>
  <si>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</si>
  <si>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</si>
  <si>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</si>
  <si>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</si>
  <si>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</si>
  <si>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</si>
  <si>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</si>
  <si>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</si>
  <si>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</si>
  <si>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</si>
  <si>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</si>
  <si>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</si>
  <si>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</si>
  <si>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</si>
  <si>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</si>
  <si>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</si>
  <si>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</si>
  <si>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</si>
  <si>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</si>
  <si>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</si>
  <si>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</si>
  <si>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</si>
  <si>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</si>
  <si>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</si>
  <si>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</si>
  <si>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</si>
  <si>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</si>
  <si>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</si>
  <si>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</si>
  <si>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</si>
  <si>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</si>
  <si>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</si>
  <si>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</si>
  <si>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</si>
  <si>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</si>
  <si>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</si>
  <si>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</si>
  <si>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</si>
  <si>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</si>
  <si>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</si>
  <si>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</si>
  <si>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</si>
  <si>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</si>
  <si>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</si>
  <si>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</si>
  <si>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</si>
  <si>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</si>
  <si>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</si>
  <si>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</si>
  <si>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</si>
  <si>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</si>
  <si>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</si>
  <si>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</si>
  <si>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</si>
  <si>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</si>
  <si>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</si>
  <si>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</si>
  <si>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</si>
  <si>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</si>
  <si>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</si>
  <si>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</si>
  <si>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</si>
  <si>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</si>
  <si>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</si>
  <si>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</si>
  <si>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</si>
  <si>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</si>
  <si>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</si>
  <si>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</si>
  <si>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</si>
  <si>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</si>
  <si>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</si>
  <si>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</si>
  <si>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</si>
  <si>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</si>
  <si>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</si>
  <si>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</si>
  <si>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</si>
  <si>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</si>
  <si>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</si>
  <si>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</si>
  <si>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</si>
  <si>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</si>
  <si>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</si>
  <si>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</si>
  <si>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</si>
  <si>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</si>
  <si>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</si>
  <si>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</si>
  <si>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</si>
  <si>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</si>
  <si>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</si>
  <si>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</si>
  <si>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</si>
  <si>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</si>
  <si>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</si>
  <si>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</si>
  <si>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</si>
  <si>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</si>
  <si>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</si>
  <si>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</si>
  <si>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</si>
  <si>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</si>
  <si>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</si>
  <si>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</si>
  <si>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</si>
  <si>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</si>
  <si>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</si>
  <si>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</si>
  <si>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</si>
  <si>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</si>
  <si>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</si>
  <si>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</si>
  <si>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</si>
  <si>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</si>
  <si>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</si>
  <si>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</si>
  <si>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</si>
  <si>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</si>
  <si>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</si>
  <si>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</si>
  <si>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</si>
  <si>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</si>
  <si>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</si>
  <si>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</si>
  <si>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</si>
  <si>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</si>
  <si>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</si>
  <si>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</si>
  <si>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</si>
  <si>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</si>
  <si>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</si>
  <si>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</si>
  <si>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</si>
  <si>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</si>
  <si>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</si>
  <si>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</si>
  <si>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</si>
  <si>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</si>
  <si>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</si>
  <si>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</si>
  <si>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</si>
  <si>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</si>
  <si>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</si>
  <si>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</si>
  <si>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</si>
  <si>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</si>
  <si>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</si>
  <si>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</si>
  <si>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</si>
  <si>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</si>
  <si>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</si>
  <si>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</si>
  <si>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</si>
  <si>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</si>
  <si>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</si>
  <si>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</si>
  <si>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</si>
  <si>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</si>
  <si>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</si>
  <si>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</si>
  <si>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</si>
  <si>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</si>
  <si>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</si>
  <si>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</si>
  <si>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</si>
  <si>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</si>
  <si>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</si>
  <si>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</si>
  <si>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</si>
  <si>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</si>
  <si>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</si>
  <si>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</si>
  <si>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</si>
  <si>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</si>
  <si>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</si>
  <si>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</si>
  <si>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</si>
  <si>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</si>
  <si>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</si>
  <si>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</si>
  <si>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</si>
  <si>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</si>
  <si>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</si>
  <si>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</si>
  <si>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</si>
  <si>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</si>
  <si>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</si>
  <si>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</si>
  <si>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</si>
  <si>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</si>
  <si>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</si>
  <si>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</si>
  <si>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</si>
  <si>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</si>
  <si>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</si>
  <si>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</si>
  <si>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</si>
  <si>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</si>
  <si>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</si>
  <si>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</si>
  <si>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</si>
  <si>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</si>
  <si>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</si>
  <si>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</si>
  <si>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</si>
  <si>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</si>
  <si>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</si>
  <si>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</si>
  <si>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</si>
  <si>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</si>
  <si>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</si>
  <si>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</si>
  <si>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</si>
  <si>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</si>
  <si>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</si>
  <si>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</si>
  <si>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</si>
  <si>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</si>
  <si>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</si>
  <si>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</si>
  <si>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</si>
  <si>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</si>
  <si>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</si>
  <si>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</si>
  <si>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</si>
  <si>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</si>
  <si>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</si>
  <si>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</si>
  <si>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</si>
  <si>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</si>
  <si>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</si>
  <si>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</si>
  <si>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</si>
  <si>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</si>
  <si>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</si>
  <si>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</si>
  <si>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</si>
  <si>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</si>
  <si>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</si>
  <si>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</si>
  <si>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</si>
  <si>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</si>
  <si>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</si>
  <si>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</si>
  <si>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</si>
  <si>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</si>
  <si>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</si>
  <si>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</si>
  <si>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</si>
  <si>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</si>
  <si>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</si>
  <si>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</si>
  <si>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</si>
  <si>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</si>
  <si>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</si>
  <si>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</si>
  <si>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</si>
  <si>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</si>
  <si>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</si>
  <si>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</si>
  <si>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</si>
  <si>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</si>
  <si>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</si>
  <si>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</si>
  <si>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</si>
  <si>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</si>
  <si>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</si>
  <si>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</si>
  <si>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</si>
  <si>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</si>
  <si>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</si>
  <si>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</si>
  <si>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</si>
  <si>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</si>
  <si>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</si>
  <si>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</si>
  <si>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</si>
  <si>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</si>
  <si>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</si>
  <si>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</si>
  <si>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</si>
  <si>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</si>
  <si>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</si>
  <si>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</si>
  <si>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</si>
  <si>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</si>
  <si>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</si>
  <si>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</si>
  <si>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</si>
  <si>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</si>
  <si>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</si>
  <si>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</si>
  <si>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</si>
  <si>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</si>
  <si>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</si>
  <si>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</si>
  <si>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</si>
  <si>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</si>
  <si>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</si>
  <si>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</si>
  <si>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</si>
  <si>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</si>
  <si>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</si>
  <si>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</si>
  <si>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</si>
  <si>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</si>
  <si>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</si>
  <si>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</si>
  <si>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</si>
  <si>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</si>
  <si>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</si>
  <si>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</si>
  <si>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</si>
  <si>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</si>
  <si>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</si>
  <si>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</si>
  <si>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</si>
  <si>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</si>
  <si>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</si>
  <si>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</si>
  <si>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</si>
  <si>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</si>
  <si>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</si>
  <si>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</si>
  <si>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</si>
  <si>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</si>
  <si>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</si>
  <si>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</si>
  <si>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</si>
  <si>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</si>
  <si>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</si>
  <si>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</si>
  <si>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</si>
  <si>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</si>
  <si>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</si>
  <si>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</si>
  <si>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</si>
  <si>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</si>
  <si>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</si>
  <si>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</si>
  <si>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</si>
  <si>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</si>
  <si>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</si>
  <si>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</si>
  <si>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</si>
  <si>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</si>
  <si>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</si>
  <si>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</si>
  <si>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</si>
  <si>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</si>
  <si>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</si>
  <si>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</si>
  <si>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</si>
  <si>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</si>
  <si>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</si>
  <si>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</si>
  <si>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</si>
  <si>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</si>
  <si>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</si>
  <si>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</si>
  <si>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</si>
  <si>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</si>
  <si>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</si>
  <si>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</si>
  <si>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</si>
  <si>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</si>
  <si>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</si>
  <si>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</si>
  <si>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</si>
  <si>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</si>
  <si>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</si>
  <si>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</si>
  <si>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</si>
  <si>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</si>
  <si>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</si>
  <si>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</si>
  <si>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</si>
  <si>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</si>
  <si>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</si>
  <si>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</si>
  <si>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</si>
  <si>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</si>
  <si>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</si>
  <si>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</si>
  <si>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</si>
  <si>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</si>
  <si>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</si>
  <si>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</si>
  <si>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</si>
  <si>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</si>
  <si>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</si>
  <si>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</si>
  <si>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</si>
  <si>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</si>
  <si>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</si>
  <si>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</si>
  <si>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</si>
  <si>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</si>
  <si>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</si>
  <si>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</si>
  <si>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</si>
  <si>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</si>
  <si>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</si>
  <si>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</si>
  <si>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</si>
  <si>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</si>
  <si>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</si>
  <si>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</si>
  <si>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</si>
  <si>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</si>
  <si>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</si>
  <si>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</si>
  <si>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</si>
  <si>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</si>
  <si>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</si>
  <si>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</si>
  <si>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</si>
  <si>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</si>
  <si>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</si>
  <si>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</si>
  <si>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</si>
  <si>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</si>
  <si>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</si>
  <si>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</si>
  <si>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</si>
  <si>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</si>
  <si>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</si>
  <si>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</si>
  <si>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</si>
  <si>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</si>
  <si>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</si>
  <si>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</si>
  <si>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</si>
  <si>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</si>
  <si>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</si>
  <si>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</si>
  <si>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</si>
  <si>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</si>
  <si>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</si>
  <si>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</si>
  <si>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</si>
  <si>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</si>
  <si>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</si>
  <si>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</si>
  <si>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</si>
  <si>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</si>
  <si>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</si>
  <si>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</si>
  <si>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</si>
  <si>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</si>
  <si>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</si>
  <si>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</si>
  <si>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</si>
  <si>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</si>
  <si>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</si>
  <si>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</si>
  <si>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</si>
  <si>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</si>
  <si>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</si>
  <si>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</si>
  <si>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</si>
  <si>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</si>
  <si>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</si>
  <si>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</si>
  <si>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</si>
  <si>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</si>
  <si>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</si>
  <si>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</si>
  <si>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</si>
  <si>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</si>
  <si>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</si>
  <si>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</si>
  <si>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</si>
  <si>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</si>
  <si>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</si>
  <si>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</si>
  <si>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</si>
  <si>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</si>
  <si>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</si>
  <si>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</si>
  <si>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</si>
  <si>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</si>
  <si>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</si>
  <si>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</si>
  <si>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</si>
  <si>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</si>
  <si>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</si>
  <si>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</si>
  <si>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</si>
  <si>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</si>
  <si>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</si>
  <si>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</si>
  <si>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</si>
  <si>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</si>
  <si>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</si>
  <si>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</si>
  <si>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</si>
  <si>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</si>
  <si>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</si>
  <si>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</si>
  <si>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</si>
  <si>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</si>
  <si>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</si>
  <si>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</si>
  <si>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</si>
  <si>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</si>
  <si>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</si>
  <si>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</si>
  <si>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</si>
  <si>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</si>
  <si>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</si>
  <si>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</si>
  <si>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</si>
  <si>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</si>
  <si>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</si>
  <si>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</si>
  <si>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</si>
  <si>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</si>
  <si>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</si>
  <si>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</si>
  <si>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</si>
  <si>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</si>
  <si>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</si>
  <si>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</si>
  <si>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</si>
  <si>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</si>
  <si>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</si>
  <si>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</si>
  <si>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</si>
  <si>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</si>
  <si>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</si>
  <si>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</si>
  <si>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</si>
  <si>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</si>
  <si>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</si>
  <si>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</si>
  <si>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</si>
  <si>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</si>
  <si>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</si>
  <si>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</si>
  <si>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</si>
  <si>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</si>
  <si>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</si>
  <si>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</si>
  <si>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</si>
  <si>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</si>
  <si>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</si>
  <si>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</si>
  <si>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</si>
  <si>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</si>
  <si>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</si>
  <si>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</si>
  <si>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</si>
  <si>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</si>
  <si>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</si>
  <si>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</si>
  <si>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</si>
  <si>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</si>
  <si>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</si>
  <si>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</si>
  <si>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</si>
  <si>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</si>
  <si>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</si>
  <si>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</si>
  <si>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</si>
  <si>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</si>
  <si>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</si>
  <si>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</si>
  <si>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</si>
  <si>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</si>
  <si>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</si>
  <si>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</si>
  <si>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</si>
  <si>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</si>
  <si>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</si>
  <si>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</si>
  <si>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</si>
  <si>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</si>
  <si>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</si>
  <si>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</si>
  <si>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</si>
  <si>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</si>
  <si>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</si>
  <si>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</si>
  <si>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</si>
  <si>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</si>
  <si>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</si>
  <si>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</si>
  <si>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</si>
  <si>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</si>
  <si>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</si>
  <si>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</si>
  <si>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</si>
  <si>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</si>
  <si>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</si>
  <si>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</si>
  <si>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</si>
  <si>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</si>
  <si>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</si>
  <si>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</si>
  <si>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</si>
  <si>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</si>
  <si>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</si>
  <si>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</si>
  <si>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</si>
  <si>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</si>
  <si>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</si>
  <si>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</si>
  <si>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</si>
  <si>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</si>
  <si>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</si>
  <si>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</si>
  <si>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</si>
  <si>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</si>
  <si>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</si>
  <si>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</si>
  <si>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</si>
  <si>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</si>
  <si>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</si>
  <si>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</si>
  <si>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</si>
  <si>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</si>
  <si>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</si>
  <si>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</si>
  <si>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</si>
  <si>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</si>
  <si>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</si>
  <si>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</si>
  <si>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</si>
  <si>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</si>
  <si>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</si>
  <si>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</si>
  <si>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</si>
  <si>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</si>
  <si>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</si>
  <si>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</si>
  <si>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</si>
  <si>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</si>
  <si>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</si>
  <si>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</si>
  <si>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</si>
  <si>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</si>
  <si>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</si>
  <si>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</si>
  <si>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</si>
  <si>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</si>
  <si>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</si>
  <si>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</si>
  <si>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</si>
  <si>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</si>
  <si>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</si>
  <si>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</si>
  <si>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</si>
  <si>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</si>
  <si>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</si>
  <si>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</si>
  <si>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</si>
  <si>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</si>
  <si>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</si>
  <si>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</si>
  <si>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</si>
  <si>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</si>
  <si>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</si>
  <si>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</si>
  <si>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</si>
  <si>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</si>
  <si>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</si>
  <si>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</si>
  <si>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</si>
  <si>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</si>
  <si>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</si>
  <si>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</si>
  <si>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</si>
  <si>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</si>
  <si>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</si>
  <si>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</si>
  <si>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</si>
  <si>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</si>
  <si>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</si>
  <si>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</si>
  <si>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</si>
  <si>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</si>
  <si>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</si>
  <si>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</si>
  <si>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</si>
  <si>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</si>
  <si>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</si>
  <si>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</si>
  <si>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</si>
  <si>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</si>
  <si>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</si>
  <si>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</si>
  <si>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</si>
  <si>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</si>
  <si>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</si>
  <si>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</si>
  <si>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</si>
  <si>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</si>
  <si>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</si>
  <si>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</si>
  <si>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</si>
  <si>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</si>
  <si>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</si>
  <si>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</si>
  <si>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</si>
  <si>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</si>
  <si>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</si>
  <si>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</si>
  <si>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</si>
  <si>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</si>
  <si>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</si>
  <si>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</si>
  <si>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</si>
  <si>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</si>
  <si>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</si>
  <si>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</si>
  <si>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</si>
  <si>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</si>
  <si>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</si>
  <si>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</si>
  <si>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</si>
  <si>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</si>
  <si>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</si>
  <si>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</si>
  <si>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</si>
  <si>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</si>
  <si>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</si>
  <si>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</si>
  <si>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</si>
  <si>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</si>
  <si>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</si>
  <si>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</si>
  <si>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</si>
  <si>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</si>
  <si>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</si>
  <si>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</si>
  <si>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</si>
  <si>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</si>
  <si>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</si>
  <si>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</si>
  <si>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</si>
  <si>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</si>
  <si>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</si>
  <si>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</si>
  <si>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</si>
  <si>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</si>
  <si>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</si>
  <si>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</si>
  <si>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</si>
  <si>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</si>
  <si>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</si>
  <si>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</si>
  <si>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</si>
  <si>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</si>
  <si>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</si>
  <si>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</si>
  <si>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</si>
  <si>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</si>
  <si>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</si>
  <si>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</si>
  <si>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</si>
  <si>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</si>
  <si>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</si>
  <si>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</si>
  <si>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</si>
  <si>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</si>
  <si>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</si>
  <si>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</si>
  <si>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</si>
  <si>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</si>
  <si>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</si>
  <si>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</si>
  <si>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</si>
  <si>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</si>
  <si>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</si>
  <si>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</si>
  <si>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</si>
  <si>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</si>
  <si>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</si>
  <si>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</si>
  <si>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</si>
  <si>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</si>
  <si>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</si>
  <si>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</si>
  <si>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</si>
  <si>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</si>
  <si>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</si>
  <si>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</si>
  <si>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</si>
  <si>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</si>
  <si>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</si>
  <si>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</si>
  <si>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</si>
  <si>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</si>
  <si>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</si>
  <si>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</si>
  <si>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</si>
  <si>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</si>
  <si>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</si>
  <si>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</si>
  <si>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</si>
  <si>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</si>
  <si>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</si>
  <si>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</si>
  <si>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</si>
  <si>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</si>
  <si>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</si>
  <si>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</si>
  <si>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</si>
  <si>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</si>
  <si>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</si>
  <si>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</si>
  <si>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</si>
  <si>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</si>
  <si>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</si>
  <si>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</si>
  <si>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</si>
  <si>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</si>
  <si>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</si>
  <si>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</si>
  <si>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</si>
  <si>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</si>
  <si>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</si>
  <si>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</si>
  <si>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</si>
  <si>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</si>
  <si>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</si>
  <si>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</si>
  <si>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</si>
  <si>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</si>
  <si>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</si>
  <si>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</si>
  <si>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</si>
  <si>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</si>
  <si>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</si>
  <si>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</si>
  <si>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</si>
  <si>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</si>
  <si>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</si>
  <si>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</si>
  <si>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</si>
  <si>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</si>
  <si>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</si>
  <si>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</si>
  <si>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</si>
  <si>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</si>
  <si>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</si>
  <si>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</si>
  <si>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</si>
  <si>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</si>
  <si>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</si>
  <si>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</si>
  <si>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</si>
  <si>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</si>
  <si>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</si>
  <si>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</si>
  <si>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</si>
  <si>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</si>
  <si>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</si>
  <si>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</si>
  <si>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</si>
  <si>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</si>
  <si>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</si>
  <si>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</si>
  <si>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</si>
  <si>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</si>
  <si>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</si>
  <si>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</si>
  <si>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</si>
  <si>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</si>
  <si>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</si>
  <si>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</si>
  <si>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</si>
  <si>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</si>
  <si>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</si>
  <si>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</si>
  <si>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</si>
  <si>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</si>
  <si>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</si>
  <si>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</si>
  <si>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</si>
  <si>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</si>
  <si>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</si>
  <si>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</si>
  <si>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</si>
  <si>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</si>
  <si>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</si>
  <si>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</si>
  <si>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</si>
  <si>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</si>
  <si>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</si>
  <si>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</si>
  <si>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</si>
  <si>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</si>
  <si>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</si>
  <si>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</si>
  <si>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</si>
  <si>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</si>
  <si>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</si>
  <si>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</si>
  <si>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</si>
  <si>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</si>
  <si>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</si>
  <si>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</si>
  <si>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</si>
  <si>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</si>
  <si>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</si>
  <si>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</si>
  <si>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</si>
  <si>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</si>
  <si>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</si>
  <si>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</si>
  <si>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</si>
  <si>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</si>
  <si>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</si>
  <si>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</si>
  <si>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</si>
  <si>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</si>
  <si>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</si>
  <si>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</si>
  <si>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</si>
  <si>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</si>
  <si>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</si>
  <si>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</si>
  <si>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</si>
  <si>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</si>
  <si>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</si>
  <si>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</si>
  <si>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</si>
  <si>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</si>
  <si>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</si>
  <si>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</si>
  <si>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</si>
  <si>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</si>
  <si>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</si>
  <si>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</si>
  <si>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</si>
  <si>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</si>
  <si>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</si>
  <si>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</si>
  <si>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</si>
  <si>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</si>
  <si>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</si>
  <si>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</si>
  <si>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</si>
  <si>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</si>
  <si>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</si>
  <si>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</si>
  <si>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</si>
  <si>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</si>
  <si>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</si>
  <si>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</si>
  <si>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</si>
  <si>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</si>
  <si>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</si>
  <si>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</si>
  <si>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</si>
  <si>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</si>
  <si>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</si>
  <si>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</si>
  <si>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</si>
  <si>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</si>
  <si>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</si>
  <si>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</si>
  <si>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</si>
  <si>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</si>
  <si>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</si>
  <si>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</si>
  <si>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</si>
  <si>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</si>
  <si>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</si>
  <si>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</si>
  <si>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</si>
  <si>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</si>
  <si>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</si>
  <si>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</si>
  <si>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</si>
  <si>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</si>
  <si>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</si>
  <si>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</si>
  <si>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</si>
  <si>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</si>
  <si>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</si>
  <si>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</si>
  <si>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</si>
  <si>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</si>
  <si>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</si>
  <si>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</si>
  <si>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</si>
  <si>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</si>
  <si>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</si>
  <si>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</si>
  <si>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</si>
  <si>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</si>
  <si>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</si>
  <si>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</si>
  <si>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</si>
  <si>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</si>
  <si>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</si>
  <si>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</si>
  <si>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</si>
  <si>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</si>
  <si>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</si>
  <si>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</si>
  <si>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</si>
  <si>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</si>
  <si>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</si>
  <si>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</si>
  <si>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</si>
  <si>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</si>
  <si>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</si>
  <si>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</si>
  <si>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</si>
  <si>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</si>
  <si>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</si>
  <si>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</si>
  <si>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</si>
  <si>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</si>
  <si>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</si>
  <si>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</si>
  <si>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</si>
  <si>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</si>
  <si>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</si>
  <si>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</si>
  <si>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</si>
  <si>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</si>
  <si>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</si>
  <si>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</si>
  <si>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</si>
  <si>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</si>
  <si>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</si>
  <si>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</si>
  <si>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</si>
  <si>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</si>
  <si>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</si>
  <si>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</si>
  <si>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</si>
  <si>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</si>
  <si>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</si>
  <si>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</si>
  <si>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</si>
  <si>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</si>
  <si>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</si>
  <si>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</si>
  <si>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</si>
  <si>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</si>
  <si>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</si>
  <si>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</si>
  <si>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</si>
  <si>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</si>
  <si>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</si>
  <si>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</si>
  <si>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</si>
  <si>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</si>
  <si>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</si>
  <si>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</si>
  <si>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</si>
  <si>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</si>
  <si>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</si>
  <si>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</si>
  <si>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</si>
  <si>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</si>
  <si>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</si>
  <si>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</si>
  <si>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</si>
  <si>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</si>
  <si>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</si>
  <si>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</si>
  <si>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</si>
  <si>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</si>
  <si>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</si>
  <si>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</si>
  <si>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</si>
  <si>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</si>
  <si>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</si>
  <si>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</si>
  <si>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</si>
  <si>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</si>
  <si>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</si>
  <si>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</si>
  <si>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</si>
  <si>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</si>
  <si>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</si>
  <si>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</si>
  <si>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</si>
  <si>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</si>
  <si>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</si>
  <si>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</si>
  <si>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</si>
  <si>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</si>
  <si>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</si>
  <si>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</si>
  <si>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</si>
  <si>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</si>
  <si>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</si>
  <si>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</si>
  <si>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</si>
  <si>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</si>
  <si>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</si>
  <si>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</si>
  <si>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</si>
  <si>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</si>
  <si>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</si>
  <si>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</si>
  <si>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</si>
  <si>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</si>
  <si>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</si>
  <si>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</si>
  <si>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</si>
  <si>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</si>
  <si>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</si>
  <si>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</si>
  <si>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</si>
  <si>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</si>
  <si>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</si>
  <si>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</si>
  <si>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</si>
  <si>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</si>
  <si>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</si>
  <si>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</si>
  <si>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</si>
  <si>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</si>
  <si>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</si>
  <si>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</si>
  <si>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</si>
  <si>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</si>
  <si>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</si>
  <si>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</si>
  <si>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</si>
  <si>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</si>
  <si>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</si>
  <si>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</si>
  <si>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</si>
  <si>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</si>
  <si>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</si>
  <si>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</si>
  <si>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</si>
  <si>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</si>
  <si>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</si>
  <si>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</si>
  <si>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</si>
  <si>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</si>
  <si>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</si>
  <si>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</si>
  <si>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</si>
  <si>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</si>
  <si>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</si>
  <si>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</si>
  <si>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</si>
  <si>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</si>
  <si>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</si>
  <si>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</si>
  <si>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</si>
  <si>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</si>
  <si>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</si>
  <si>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</si>
  <si>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</si>
  <si>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</si>
  <si>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</si>
  <si>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</si>
  <si>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</si>
  <si>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</si>
  <si>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</si>
  <si>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</si>
  <si>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</si>
  <si>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</si>
  <si>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</si>
  <si>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</si>
  <si>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</si>
  <si>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</si>
  <si>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</si>
  <si>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</si>
  <si>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</si>
  <si>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</si>
  <si>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</si>
  <si>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</si>
  <si>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</si>
  <si>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</si>
  <si>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</si>
  <si>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</si>
  <si>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</si>
  <si>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</si>
  <si>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</si>
  <si>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</si>
  <si>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</si>
  <si>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</si>
  <si>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</si>
  <si>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</si>
  <si>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</si>
  <si>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</si>
  <si>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</si>
  <si>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</si>
  <si>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</si>
  <si>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</si>
  <si>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</si>
  <si>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</si>
  <si>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</si>
  <si>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</si>
  <si>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</si>
  <si>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</si>
  <si>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</si>
  <si>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</si>
  <si>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</si>
  <si>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</si>
  <si>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</si>
  <si>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</si>
  <si>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</si>
  <si>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</si>
  <si>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</si>
  <si>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</si>
  <si>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</si>
  <si>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</si>
  <si>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</si>
  <si>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</si>
  <si>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</si>
  <si>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</si>
  <si>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</si>
  <si>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</si>
  <si>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</si>
  <si>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</si>
  <si>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</si>
  <si>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</si>
  <si>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</si>
  <si>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</si>
  <si>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</si>
  <si>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</si>
  <si>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</si>
  <si>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</si>
  <si>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</si>
  <si>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</si>
  <si>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</si>
  <si>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</si>
  <si>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</si>
  <si>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</si>
  <si>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</si>
  <si>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</si>
  <si>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</si>
  <si>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</si>
  <si>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</si>
  <si>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</si>
  <si>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</si>
  <si>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</si>
  <si>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</si>
  <si>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</si>
  <si>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</si>
  <si>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</si>
  <si>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</si>
  <si>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</si>
  <si>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</si>
  <si>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</si>
  <si>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</si>
  <si>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</si>
  <si>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</si>
  <si>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</si>
  <si>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</si>
  <si>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</si>
  <si>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</si>
  <si>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</si>
  <si>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</si>
  <si>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</si>
  <si>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</si>
  <si>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</si>
  <si>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</si>
  <si>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</si>
  <si>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</si>
  <si>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</si>
  <si>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</si>
  <si>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</si>
  <si>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</si>
  <si>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</si>
  <si>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</si>
  <si>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</si>
  <si>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</si>
  <si>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</si>
  <si>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</si>
  <si>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</si>
  <si>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</si>
  <si>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</si>
  <si>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</si>
  <si>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</si>
  <si>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</si>
  <si>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</si>
  <si>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</si>
  <si>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</si>
  <si>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</si>
  <si>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</si>
  <si>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</si>
  <si>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</si>
  <si>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</si>
  <si>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</si>
  <si>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</si>
  <si>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</si>
  <si>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</si>
  <si>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</si>
  <si>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</si>
  <si>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</si>
  <si>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</si>
  <si>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</si>
  <si>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</si>
  <si>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</si>
  <si>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</si>
  <si>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</si>
  <si>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</si>
  <si>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</si>
  <si>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</si>
  <si>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</si>
  <si>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</si>
  <si>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</si>
  <si>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</si>
  <si>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</si>
  <si>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</si>
  <si>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</si>
  <si>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</si>
  <si>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</si>
  <si>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</si>
  <si>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</si>
  <si>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</si>
  <si>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</si>
  <si>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</si>
  <si>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</si>
  <si>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</si>
  <si>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</si>
  <si>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</si>
  <si>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</si>
  <si>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</si>
  <si>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</si>
  <si>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</si>
  <si>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</si>
  <si>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</si>
  <si>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</si>
  <si>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</si>
  <si>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</si>
  <si>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</si>
  <si>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</si>
  <si>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</si>
  <si>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</si>
  <si>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</si>
  <si>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</si>
  <si>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</si>
  <si>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</si>
  <si>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</si>
  <si>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</si>
  <si>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</si>
  <si>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</si>
  <si>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</si>
  <si>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</si>
  <si>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</si>
  <si>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</si>
  <si>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</si>
  <si>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</si>
  <si>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</si>
  <si>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</si>
  <si>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</si>
  <si>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</si>
  <si>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</si>
  <si>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</si>
  <si>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</si>
  <si>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</si>
  <si>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</si>
  <si>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</si>
  <si>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</si>
  <si>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</si>
  <si>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</si>
  <si>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</si>
  <si>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</si>
  <si>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</si>
  <si>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</si>
  <si>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</si>
  <si>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</si>
  <si>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</si>
  <si>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</si>
  <si>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</si>
  <si>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</si>
  <si>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</si>
  <si>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</si>
  <si>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</si>
  <si>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</si>
  <si>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</si>
  <si>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</si>
  <si>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</si>
  <si>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</si>
  <si>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</si>
  <si>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</si>
  <si>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</si>
  <si>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</si>
  <si>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</si>
  <si>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</si>
  <si>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</si>
  <si>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</si>
  <si>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</si>
  <si>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</si>
  <si>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</si>
  <si>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</si>
  <si>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</si>
  <si>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</si>
  <si>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</si>
  <si>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</si>
  <si>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</si>
  <si>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</si>
  <si>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</si>
  <si>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</si>
  <si>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</si>
  <si>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</si>
  <si>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</si>
  <si>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</si>
  <si>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</si>
  <si>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</si>
  <si>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</si>
  <si>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</si>
  <si>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</si>
  <si>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</si>
  <si>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</si>
  <si>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</si>
  <si>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</si>
  <si>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</si>
  <si>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</si>
  <si>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</si>
  <si>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</si>
  <si>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</si>
  <si>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</si>
  <si>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</si>
  <si>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</si>
  <si>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</si>
  <si>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</si>
  <si>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</si>
  <si>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</si>
  <si>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</si>
  <si>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</si>
  <si>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</si>
  <si>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</si>
  <si>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</si>
  <si>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</si>
  <si>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</si>
  <si>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</si>
  <si>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</si>
  <si>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</si>
  <si>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</si>
  <si>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</si>
  <si>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</si>
  <si>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</si>
  <si>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</si>
  <si>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</si>
  <si>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</si>
  <si>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</si>
  <si>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</si>
  <si>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</si>
  <si>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</si>
  <si>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</si>
  <si>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</si>
  <si>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</si>
  <si>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</si>
  <si>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</si>
  <si>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</si>
  <si>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</si>
  <si>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</si>
  <si>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</si>
  <si>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</si>
  <si>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</si>
  <si>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</si>
  <si>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</si>
  <si>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</si>
  <si>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</si>
  <si>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</si>
  <si>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</si>
  <si>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</si>
  <si>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</si>
  <si>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</si>
  <si>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</si>
  <si>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</si>
  <si>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</si>
  <si>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</si>
  <si>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</si>
  <si>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</si>
  <si>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</si>
  <si>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</si>
  <si>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</si>
  <si>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</si>
  <si>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</si>
  <si>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</si>
  <si>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</si>
  <si>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</si>
  <si>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</si>
  <si>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</si>
  <si>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</si>
  <si>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</si>
  <si>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</si>
  <si>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</si>
  <si>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</si>
  <si>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</si>
  <si>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</si>
  <si>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</si>
  <si>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</si>
  <si>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</si>
  <si>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</si>
  <si>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</si>
  <si>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</si>
  <si>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</si>
  <si>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</si>
  <si>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</si>
  <si>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</si>
  <si>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</si>
  <si>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</si>
  <si>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</si>
  <si>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</si>
  <si>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</si>
  <si>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</si>
  <si>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</si>
  <si>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</si>
  <si>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</si>
  <si>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</si>
  <si>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</si>
  <si>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</si>
  <si>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</si>
  <si>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</si>
  <si>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</si>
  <si>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</si>
  <si>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</si>
  <si>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</si>
  <si>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</si>
  <si>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</si>
  <si>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</si>
  <si>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</si>
  <si>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</si>
  <si>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</si>
  <si>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</si>
  <si>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</si>
  <si>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</si>
  <si>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</si>
  <si>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</si>
  <si>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</si>
  <si>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</si>
  <si>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</si>
  <si>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</si>
  <si>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</si>
  <si>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</si>
  <si>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</si>
  <si>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</si>
  <si>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</si>
  <si>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</si>
  <si>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</si>
  <si>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</si>
  <si>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</si>
  <si>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</si>
  <si>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</si>
  <si>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</si>
  <si>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</si>
  <si>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</si>
  <si>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</si>
  <si>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</si>
  <si>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</si>
  <si>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</si>
  <si>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</si>
  <si>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</si>
  <si>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</si>
  <si>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</si>
  <si>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</si>
  <si>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</si>
  <si>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</si>
  <si>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</si>
  <si>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</si>
  <si>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</si>
  <si>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</si>
  <si>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</si>
  <si>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</si>
  <si>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</si>
  <si>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</si>
  <si>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</si>
  <si>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</si>
  <si>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</si>
  <si>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</si>
  <si>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</si>
  <si>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</si>
  <si>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</si>
  <si>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</si>
  <si>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</si>
  <si>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</si>
  <si>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</si>
  <si>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</si>
  <si>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</si>
  <si>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</si>
  <si>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</si>
  <si>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</si>
  <si>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</si>
  <si>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</si>
  <si>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</si>
  <si>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</si>
  <si>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</si>
  <si>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</si>
  <si>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</si>
  <si>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</si>
  <si>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</si>
  <si>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</si>
  <si>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</si>
  <si>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</si>
  <si>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</si>
  <si>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</si>
  <si>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</si>
  <si>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</si>
  <si>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</si>
  <si>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</si>
  <si>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</si>
  <si>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</si>
  <si>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</si>
  <si>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</si>
  <si>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</si>
  <si>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</si>
  <si>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</si>
  <si>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</si>
  <si>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</si>
  <si>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</si>
  <si>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</si>
  <si>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</si>
  <si>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</si>
  <si>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</si>
  <si>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</si>
  <si>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</si>
  <si>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</si>
  <si>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</si>
  <si>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</si>
  <si>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</si>
  <si>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</si>
  <si>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</si>
  <si>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</si>
  <si>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</si>
  <si>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</si>
  <si>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</si>
  <si>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</si>
  <si>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</si>
  <si>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</si>
  <si>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</si>
  <si>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</si>
  <si>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</si>
  <si>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</si>
  <si>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</si>
  <si>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</si>
  <si>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</si>
  <si>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</si>
  <si>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</si>
  <si>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</si>
  <si>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</si>
  <si>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</si>
  <si>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</si>
  <si>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</si>
  <si>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</si>
  <si>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</si>
  <si>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</si>
  <si>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</si>
  <si>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</si>
  <si>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</si>
  <si>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</si>
  <si>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</si>
  <si>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</si>
  <si>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</si>
  <si>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</si>
  <si>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</si>
  <si>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</si>
  <si>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</si>
  <si>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</si>
  <si>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</si>
  <si>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</si>
  <si>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</si>
  <si>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</si>
  <si>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</si>
  <si>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</si>
  <si>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</si>
  <si>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</si>
  <si>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</si>
  <si>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</si>
  <si>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</si>
  <si>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</si>
  <si>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</si>
  <si>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</si>
  <si>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</si>
  <si>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</si>
  <si>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</si>
  <si>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</si>
  <si>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</si>
  <si>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</si>
  <si>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</si>
  <si>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</si>
  <si>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</si>
  <si>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</si>
  <si>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</si>
  <si>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</si>
  <si>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</si>
  <si>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</si>
  <si>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</si>
  <si>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</si>
  <si>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</si>
  <si>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</si>
  <si>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</si>
  <si>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</si>
  <si>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</si>
  <si>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</si>
  <si>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</si>
  <si>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</si>
  <si>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</si>
  <si>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</si>
  <si>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</si>
  <si>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</si>
  <si>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</si>
  <si>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</si>
  <si>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</si>
  <si>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</si>
  <si>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</si>
  <si>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</si>
  <si>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</si>
  <si>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</si>
  <si>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</si>
  <si>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</si>
  <si>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</si>
  <si>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</si>
  <si>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</si>
  <si>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</si>
  <si>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</si>
  <si>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</si>
  <si>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</si>
  <si>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</si>
  <si>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</si>
  <si>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</si>
  <si>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</si>
  <si>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</si>
  <si>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</si>
  <si>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</si>
  <si>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</si>
  <si>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</si>
  <si>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</si>
  <si>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</si>
  <si>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</si>
  <si>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</si>
  <si>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</si>
  <si>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</si>
  <si>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</si>
  <si>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</si>
  <si>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</si>
  <si>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</si>
  <si>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</si>
  <si>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</si>
  <si>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</si>
  <si>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</si>
  <si>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</si>
  <si>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</si>
  <si>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</si>
  <si>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</si>
  <si>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</si>
  <si>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</si>
  <si>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</si>
  <si>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</si>
  <si>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</si>
  <si>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</si>
  <si>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</si>
  <si>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</si>
  <si>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</si>
  <si>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</si>
  <si>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</si>
  <si>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</si>
  <si>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</si>
  <si>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</si>
  <si>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</si>
  <si>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</si>
  <si>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</si>
  <si>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</si>
  <si>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</si>
  <si>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</si>
  <si>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</si>
  <si>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</si>
  <si>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</si>
  <si>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</si>
  <si>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</si>
  <si>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</si>
  <si>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</si>
  <si>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</si>
  <si>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</si>
  <si>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</si>
  <si>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</si>
  <si>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</si>
  <si>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</si>
  <si>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</si>
  <si>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</si>
  <si>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</si>
  <si>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</si>
  <si>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</si>
  <si>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</si>
  <si>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</si>
  <si>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</si>
  <si>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</si>
  <si>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</si>
  <si>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</si>
  <si>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</si>
  <si>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</si>
  <si>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</si>
  <si>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</si>
  <si>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</si>
  <si>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</si>
  <si>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</si>
  <si>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</si>
  <si>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</si>
  <si>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</si>
  <si>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</si>
  <si>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</si>
  <si>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</si>
  <si>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</si>
  <si>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</si>
  <si>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</si>
  <si>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</si>
  <si>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</si>
  <si>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</si>
  <si>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</si>
  <si>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</si>
  <si>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</si>
  <si>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</si>
  <si>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</si>
  <si>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</si>
  <si>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</si>
  <si>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</si>
  <si>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</si>
  <si>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</si>
  <si>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</si>
  <si>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</si>
  <si>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</si>
  <si>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</si>
  <si>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</si>
  <si>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</si>
  <si>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</si>
  <si>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</si>
  <si>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</si>
  <si>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</si>
  <si>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</si>
  <si>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</si>
  <si>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</si>
  <si>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</si>
  <si>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</si>
  <si>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</si>
  <si>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</si>
  <si>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</si>
  <si>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</si>
  <si>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</si>
  <si>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</si>
  <si>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</si>
  <si>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</si>
  <si>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</si>
  <si>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</si>
  <si>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</si>
  <si>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</si>
  <si>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</si>
  <si>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</si>
  <si>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</si>
  <si>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</si>
  <si>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</si>
  <si>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</si>
  <si>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</si>
  <si>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</si>
  <si>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</si>
  <si>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</si>
  <si>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</si>
  <si>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</si>
  <si>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</si>
  <si>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</si>
  <si>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</si>
  <si>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</si>
  <si>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</si>
  <si>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</si>
  <si>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</si>
  <si>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</si>
  <si>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</si>
  <si>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</si>
  <si>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</si>
  <si>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</si>
  <si>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</si>
  <si>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</si>
  <si>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</si>
  <si>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</si>
  <si>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</si>
  <si>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</si>
  <si>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</si>
  <si>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</si>
  <si>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</si>
  <si>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</si>
  <si>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</si>
  <si>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</si>
  <si>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</si>
  <si>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</si>
  <si>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</si>
  <si>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</si>
  <si>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</si>
  <si>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</si>
  <si>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</si>
  <si>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</si>
  <si>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</si>
  <si>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</si>
  <si>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</si>
  <si>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</si>
  <si>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</si>
  <si>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</si>
  <si>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</si>
  <si>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</si>
  <si>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</si>
  <si>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</si>
  <si>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</si>
  <si>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</si>
  <si>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</si>
  <si>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</si>
  <si>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</si>
  <si>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</si>
  <si>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</si>
  <si>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</si>
  <si>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</si>
  <si>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</si>
  <si>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</si>
  <si>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</si>
  <si>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</si>
  <si>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</si>
  <si>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</si>
  <si>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</si>
  <si>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</si>
  <si>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</si>
  <si>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</si>
  <si>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</si>
  <si>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</si>
  <si>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</si>
  <si>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</si>
  <si>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</si>
  <si>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</si>
  <si>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</si>
  <si>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</si>
  <si>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</si>
  <si>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</si>
  <si>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</si>
  <si>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</si>
  <si>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</si>
  <si>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</si>
  <si>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</si>
  <si>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</si>
  <si>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</si>
  <si>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</si>
  <si>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</si>
  <si>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</si>
  <si>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</si>
  <si>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</si>
  <si>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</si>
  <si>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</si>
  <si>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</si>
  <si>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</si>
  <si>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</si>
  <si>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</si>
  <si>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</si>
  <si>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</si>
  <si>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</si>
  <si>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</si>
  <si>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</si>
  <si>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</si>
  <si>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</si>
  <si>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</si>
  <si>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</si>
  <si>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</si>
  <si>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</si>
  <si>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</si>
  <si>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</si>
  <si>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</si>
  <si>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</si>
  <si>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</si>
  <si>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</si>
  <si>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</si>
  <si>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</si>
  <si>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</si>
  <si>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</si>
  <si>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</si>
  <si>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</si>
  <si>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</si>
  <si>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</si>
  <si>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</si>
  <si>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</si>
  <si>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</si>
  <si>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</si>
  <si>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</si>
  <si>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</si>
  <si>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</si>
  <si>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</si>
  <si>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</si>
  <si>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</si>
  <si>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</si>
  <si>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</si>
  <si>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</si>
  <si>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</si>
  <si>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</si>
  <si>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</si>
  <si>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</si>
  <si>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</si>
  <si>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</si>
  <si>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</si>
  <si>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</si>
  <si>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</si>
  <si>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</si>
  <si>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</si>
  <si>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</si>
  <si>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</si>
  <si>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</si>
  <si>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</si>
  <si>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</si>
  <si>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</si>
  <si>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</si>
  <si>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</si>
  <si>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</si>
  <si>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</si>
  <si>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</si>
  <si>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</si>
  <si>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</si>
  <si>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</si>
  <si>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</si>
  <si>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</si>
  <si>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</si>
  <si>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</si>
  <si>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</si>
  <si>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</si>
  <si>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</si>
  <si>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</si>
  <si>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</si>
  <si>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</si>
  <si>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</si>
  <si>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</si>
  <si>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</si>
  <si>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</si>
  <si>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</si>
  <si>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</si>
  <si>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</si>
  <si>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</si>
  <si>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</si>
  <si>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</si>
  <si>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</si>
  <si>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</si>
  <si>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</si>
  <si>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</si>
  <si>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</si>
  <si>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</si>
  <si>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</si>
  <si>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</si>
  <si>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</si>
  <si>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</si>
  <si>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</si>
  <si>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</si>
  <si>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</si>
  <si>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</si>
  <si>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</si>
  <si>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</si>
  <si>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</si>
  <si>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</si>
  <si>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</si>
  <si>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</si>
  <si>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</si>
  <si>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</si>
  <si>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</si>
  <si>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</si>
  <si>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</si>
  <si>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</si>
  <si>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</si>
  <si>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</si>
  <si>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</si>
  <si>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</si>
  <si>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</si>
  <si>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</si>
  <si>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</si>
  <si>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</si>
  <si>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</si>
  <si>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</si>
  <si>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</si>
  <si>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</si>
  <si>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</si>
  <si>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</si>
  <si>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</si>
  <si>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</si>
  <si>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</si>
  <si>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</si>
  <si>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</si>
  <si>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</si>
  <si>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</si>
  <si>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</si>
  <si>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</si>
  <si>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</si>
  <si>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</si>
  <si>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</si>
  <si>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</si>
  <si>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</si>
  <si>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</si>
  <si>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</si>
  <si>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</si>
  <si>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</si>
  <si>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</si>
  <si>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</si>
  <si>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</si>
  <si>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</si>
  <si>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</si>
  <si>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</si>
  <si>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</si>
  <si>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</si>
  <si>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</si>
  <si>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</si>
  <si>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</si>
  <si>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</si>
  <si>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</si>
  <si>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</si>
  <si>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</si>
  <si>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</si>
  <si>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</si>
  <si>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</si>
  <si>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</si>
  <si>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</si>
  <si>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</si>
  <si>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</si>
  <si>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</si>
  <si>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</si>
  <si>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</si>
  <si>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</si>
  <si>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</si>
  <si>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</si>
  <si>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</si>
  <si>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</si>
  <si>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</si>
  <si>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</si>
  <si>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</si>
  <si>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</si>
  <si>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</si>
  <si>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</si>
  <si>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</si>
  <si>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</si>
  <si>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</si>
  <si>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</si>
  <si>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</si>
  <si>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</si>
  <si>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</si>
  <si>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</si>
  <si>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</si>
  <si>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</si>
  <si>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</si>
  <si>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</si>
  <si>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</si>
  <si>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</si>
  <si>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</si>
  <si>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</si>
  <si>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</si>
  <si>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</si>
  <si>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</si>
  <si>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</si>
  <si>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</si>
  <si>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</si>
  <si>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</si>
  <si>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</si>
  <si>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</si>
  <si>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</si>
  <si>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</si>
  <si>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</si>
  <si>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</si>
  <si>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</si>
  <si>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</si>
  <si>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</si>
  <si>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</si>
  <si>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</si>
  <si>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</si>
  <si>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</si>
  <si>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</si>
  <si>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</si>
  <si>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</si>
  <si>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</si>
  <si>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</si>
  <si>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</si>
  <si>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</si>
  <si>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</si>
  <si>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</si>
  <si>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</si>
  <si>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</si>
  <si>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</si>
  <si>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</si>
  <si>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</si>
  <si>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</si>
  <si>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</si>
  <si>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</si>
  <si>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</si>
  <si>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</si>
  <si>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</si>
  <si>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</si>
  <si>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</si>
  <si>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</si>
  <si>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</si>
  <si>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</si>
  <si>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</si>
  <si>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</si>
  <si>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</si>
  <si>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</si>
  <si>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</si>
  <si>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</si>
  <si>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</si>
  <si>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</si>
  <si>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</si>
  <si>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</si>
  <si>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</si>
  <si>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</si>
  <si>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</si>
  <si>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</si>
  <si>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</si>
  <si>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</si>
  <si>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</si>
  <si>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</si>
  <si>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</si>
  <si>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</si>
  <si>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</si>
  <si>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</si>
  <si>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</si>
  <si>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</si>
  <si>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</si>
  <si>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</si>
  <si>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</si>
  <si>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</si>
  <si>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</si>
  <si>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</si>
  <si>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</si>
  <si>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</si>
  <si>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</si>
  <si>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</si>
  <si>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</si>
  <si>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</si>
  <si>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</si>
  <si>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</si>
  <si>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</si>
  <si>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</si>
  <si>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</si>
  <si>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</si>
  <si>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</si>
  <si>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</si>
  <si>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</si>
  <si>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</si>
  <si>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</si>
  <si>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</si>
  <si>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</si>
  <si>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</si>
  <si>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</si>
  <si>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</si>
  <si>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</si>
  <si>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</si>
  <si>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</si>
  <si>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</si>
  <si>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</si>
  <si>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</si>
  <si>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</si>
  <si>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</si>
  <si>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</si>
  <si>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</si>
  <si>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</si>
  <si>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</si>
  <si>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</si>
  <si>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</si>
  <si>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</si>
  <si>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</si>
  <si>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</si>
  <si>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</si>
  <si>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</si>
  <si>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</si>
  <si>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</si>
  <si>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</si>
  <si>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</si>
  <si>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</si>
  <si>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</si>
  <si>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</si>
  <si>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</si>
  <si>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</si>
  <si>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</si>
  <si>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</si>
  <si>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</si>
  <si>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</si>
  <si>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</si>
  <si>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</si>
  <si>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</si>
  <si>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</si>
  <si>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</si>
  <si>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</si>
  <si>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</si>
  <si>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</si>
  <si>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</si>
  <si>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</si>
  <si>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</si>
  <si>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</si>
  <si>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</si>
  <si>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</si>
  <si>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</si>
  <si>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</si>
  <si>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</si>
  <si>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</si>
  <si>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</si>
  <si>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</si>
  <si>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</si>
  <si>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</si>
  <si>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</si>
  <si>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</si>
  <si>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</si>
  <si>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</si>
  <si>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</si>
  <si>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</si>
  <si>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</si>
  <si>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</si>
  <si>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</si>
  <si>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</si>
  <si>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</si>
  <si>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</si>
  <si>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</si>
  <si>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</si>
  <si>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</si>
  <si>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</si>
  <si>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</si>
  <si>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</si>
  <si>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</si>
  <si>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</si>
  <si>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</si>
  <si>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</si>
  <si>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</si>
  <si>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</si>
  <si>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</si>
  <si>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</si>
  <si>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</si>
  <si>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</si>
  <si>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</si>
  <si>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</si>
  <si>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</si>
  <si>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</si>
  <si>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</si>
  <si>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</si>
  <si>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</si>
  <si>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</si>
  <si>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</si>
  <si>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</si>
  <si>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</si>
  <si>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</si>
  <si>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</si>
  <si>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</si>
  <si>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</si>
  <si>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</si>
  <si>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</si>
  <si>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</si>
  <si>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</si>
  <si>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</si>
  <si>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</si>
  <si>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</si>
  <si>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</si>
  <si>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</si>
  <si>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</si>
  <si>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</si>
  <si>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</si>
  <si>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</si>
  <si>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</si>
  <si>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</si>
  <si>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</si>
  <si>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</si>
  <si>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</si>
  <si>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</si>
  <si>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</si>
  <si>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</si>
  <si>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</si>
  <si>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</si>
  <si>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</si>
  <si>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</si>
  <si>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</si>
  <si>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</si>
  <si>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</si>
  <si>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</si>
  <si>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</si>
  <si>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</si>
  <si>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</si>
  <si>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</si>
  <si>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</si>
  <si>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</si>
  <si>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</si>
  <si>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</si>
  <si>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</si>
  <si>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</si>
  <si>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</si>
  <si>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</si>
  <si>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</si>
  <si>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</si>
  <si>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</si>
  <si>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</si>
  <si>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</si>
  <si>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</si>
  <si>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</si>
  <si>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</si>
  <si>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</si>
  <si>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</si>
  <si>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</si>
  <si>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</si>
  <si>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</si>
  <si>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</si>
  <si>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</si>
  <si>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</si>
  <si>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</si>
  <si>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</si>
  <si>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</si>
  <si>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</si>
  <si>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</si>
  <si>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</si>
  <si>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</si>
  <si>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</si>
  <si>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</si>
  <si>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</si>
  <si>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</si>
  <si>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</si>
  <si>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</si>
  <si>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</si>
  <si>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</si>
  <si>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</si>
  <si>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</si>
  <si>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</si>
  <si>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</si>
  <si>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</si>
  <si>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</si>
  <si>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</si>
  <si>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</si>
  <si>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</si>
  <si>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</si>
  <si>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</si>
  <si>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</si>
  <si>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</si>
  <si>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</si>
  <si>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</si>
  <si>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</si>
  <si>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</si>
  <si>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</si>
  <si>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</si>
  <si>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</si>
  <si>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</si>
  <si>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</si>
  <si>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</si>
  <si>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</si>
  <si>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</si>
  <si>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</si>
  <si>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</si>
  <si>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</si>
  <si>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</si>
  <si>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</si>
  <si>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</si>
  <si>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</si>
  <si>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</si>
  <si>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</si>
  <si>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</si>
  <si>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</si>
  <si>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</si>
  <si>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</si>
  <si>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</si>
  <si>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</si>
  <si>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</si>
  <si>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</si>
  <si>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</si>
  <si>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</si>
  <si>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</si>
  <si>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</si>
  <si>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</si>
  <si>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</si>
  <si>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</si>
  <si>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</si>
  <si>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</si>
  <si>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</si>
  <si>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</si>
  <si>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</si>
  <si>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</si>
  <si>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</si>
  <si>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</si>
  <si>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</si>
  <si>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</si>
  <si>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</si>
  <si>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</si>
  <si>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</si>
  <si>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</si>
  <si>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</si>
  <si>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</si>
  <si>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</si>
  <si>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</si>
  <si>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</si>
  <si>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</si>
  <si>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</si>
  <si>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</si>
  <si>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</si>
  <si>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</si>
  <si>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</si>
  <si>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</si>
  <si>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</si>
  <si>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</si>
  <si>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</si>
  <si>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</si>
  <si>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</si>
  <si>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</si>
  <si>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</si>
  <si>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</si>
  <si>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</si>
  <si>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</si>
  <si>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</si>
  <si>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</si>
  <si>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</si>
  <si>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</si>
  <si>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</si>
  <si>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</si>
  <si>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</si>
  <si>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</si>
  <si>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</si>
  <si>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</si>
  <si>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</si>
  <si>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</si>
  <si>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</si>
  <si>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</si>
  <si>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</si>
  <si>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</si>
  <si>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</si>
  <si>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</si>
  <si>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</si>
  <si>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</si>
  <si>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</si>
  <si>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</si>
  <si>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</si>
  <si>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</si>
  <si>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</si>
  <si>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</si>
  <si>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</si>
  <si>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</si>
  <si>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</si>
  <si>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</si>
  <si>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</si>
  <si>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</si>
  <si>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</si>
  <si>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</si>
  <si>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</si>
  <si>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</si>
  <si>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</si>
  <si>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</si>
  <si>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</si>
  <si>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</si>
  <si>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</si>
  <si>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</si>
  <si>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</si>
  <si>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</si>
  <si>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</si>
  <si>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</si>
  <si>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</si>
  <si>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</si>
  <si>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</si>
  <si>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</si>
  <si>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</si>
  <si>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</si>
  <si>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</si>
  <si>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</si>
  <si>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</si>
  <si>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</si>
  <si>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</si>
  <si>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</si>
  <si>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</si>
  <si>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</si>
  <si>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</si>
  <si>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</si>
  <si>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</si>
  <si>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</si>
  <si>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</si>
  <si>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</si>
  <si>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</si>
  <si>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</si>
  <si>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</si>
  <si>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</si>
  <si>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</si>
  <si>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</si>
  <si>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</si>
  <si>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</si>
  <si>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</si>
  <si>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</si>
  <si>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</si>
  <si>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</si>
  <si>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</si>
  <si>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</si>
  <si>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</si>
  <si>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</si>
  <si>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</si>
  <si>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</si>
  <si>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</si>
  <si>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</si>
  <si>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</si>
  <si>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</si>
  <si>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</si>
  <si>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</si>
  <si>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</si>
  <si>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</si>
  <si>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</si>
  <si>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</si>
  <si>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</si>
  <si>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</si>
  <si>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</si>
  <si>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</si>
  <si>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</si>
  <si>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</si>
  <si>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</si>
  <si>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</si>
  <si>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</si>
  <si>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</si>
  <si>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</si>
  <si>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</si>
  <si>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</si>
  <si>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</si>
  <si>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</si>
  <si>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</si>
  <si>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</si>
  <si>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</si>
  <si>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</si>
  <si>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</si>
  <si>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</si>
  <si>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</si>
  <si>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</si>
  <si>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</si>
  <si>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</si>
  <si>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</si>
  <si>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</si>
  <si>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</si>
  <si>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</si>
  <si>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</si>
  <si>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</si>
  <si>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</si>
  <si>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</si>
  <si>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</si>
  <si>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</si>
  <si>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</si>
  <si>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</si>
  <si>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</si>
  <si>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</si>
  <si>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</si>
  <si>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</si>
  <si>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</si>
  <si>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</si>
  <si>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</si>
  <si>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</si>
  <si>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</si>
  <si>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</si>
  <si>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</si>
  <si>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</si>
  <si>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</si>
  <si>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</si>
  <si>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</si>
  <si>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</si>
  <si>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</si>
  <si>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</si>
  <si>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</si>
  <si>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</si>
  <si>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</si>
  <si>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</si>
  <si>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</si>
  <si>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</si>
  <si>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</si>
  <si>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</si>
  <si>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</si>
  <si>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</si>
  <si>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</si>
  <si>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</si>
  <si>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</si>
  <si>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</si>
  <si>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</si>
  <si>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</si>
  <si>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</si>
  <si>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</si>
  <si>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</si>
  <si>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</si>
  <si>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</si>
  <si>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</si>
  <si>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</si>
  <si>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</si>
  <si>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</si>
  <si>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</si>
  <si>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</si>
  <si>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</si>
  <si>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</si>
  <si>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</si>
  <si>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</si>
  <si>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</si>
  <si>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</si>
  <si>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</si>
  <si>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</si>
  <si>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</si>
  <si>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</si>
  <si>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</si>
  <si>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</si>
  <si>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</si>
  <si>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</si>
  <si>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</si>
  <si>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</si>
  <si>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</si>
  <si>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</si>
  <si>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</si>
  <si>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</si>
  <si>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</si>
  <si>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</si>
  <si>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</si>
  <si>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</si>
  <si>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</si>
  <si>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</si>
  <si>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</si>
  <si>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</si>
  <si>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</si>
  <si>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</si>
  <si>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</si>
  <si>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</si>
  <si>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</si>
  <si>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</si>
  <si>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</si>
  <si>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</si>
  <si>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</si>
  <si>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</si>
  <si>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</si>
  <si>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</si>
  <si>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</si>
  <si>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</si>
  <si>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</si>
  <si>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</si>
  <si>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</si>
  <si>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</si>
  <si>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</si>
  <si>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</si>
  <si>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</si>
  <si>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</si>
  <si>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</si>
  <si>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</si>
  <si>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</si>
  <si>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</si>
  <si>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</si>
  <si>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</si>
  <si>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</si>
  <si>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</si>
  <si>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</si>
  <si>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</si>
  <si>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</si>
  <si>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</si>
  <si>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</si>
  <si>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</si>
  <si>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</si>
  <si>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</si>
  <si>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</si>
  <si>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</si>
  <si>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</si>
  <si>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</si>
  <si>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</si>
  <si>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</si>
  <si>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</si>
  <si>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</si>
  <si>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</si>
  <si>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</si>
  <si>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</si>
  <si>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</si>
  <si>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</si>
  <si>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</si>
  <si>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</si>
  <si>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</si>
  <si>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</si>
  <si>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</si>
  <si>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</si>
  <si>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</si>
  <si>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</si>
  <si>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</si>
  <si>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</si>
  <si>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</si>
  <si>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</si>
  <si>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</si>
  <si>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</si>
  <si>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</si>
  <si>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</si>
  <si>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</si>
  <si>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</si>
  <si>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</si>
  <si>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</si>
  <si>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</si>
  <si>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</si>
  <si>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</si>
  <si>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</si>
  <si>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</si>
  <si>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</si>
  <si>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</si>
  <si>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</si>
  <si>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</si>
  <si>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</si>
  <si>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</si>
  <si>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</si>
  <si>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</si>
  <si>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</si>
  <si>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</si>
  <si>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</si>
  <si>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</si>
  <si>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</si>
  <si>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</si>
  <si>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</si>
  <si>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</si>
  <si>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</si>
  <si>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</si>
  <si>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</si>
  <si>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</si>
  <si>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</si>
  <si>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</si>
  <si>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</si>
  <si>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</si>
  <si>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</si>
  <si>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</si>
  <si>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</si>
  <si>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</si>
  <si>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</si>
  <si>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</si>
  <si>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</si>
  <si>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</si>
  <si>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</si>
  <si>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</si>
  <si>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</si>
  <si>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</si>
  <si>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</si>
  <si>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</si>
  <si>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</si>
  <si>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</si>
  <si>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</si>
  <si>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</si>
  <si>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</si>
  <si>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</si>
  <si>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</si>
  <si>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</si>
  <si>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</si>
  <si>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</si>
  <si>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</si>
  <si>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</si>
  <si>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</si>
  <si>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</si>
  <si>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</si>
  <si>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</si>
  <si>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</si>
  <si>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</si>
  <si>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</si>
  <si>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</si>
  <si>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</si>
  <si>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</si>
  <si>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</si>
  <si>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</si>
  <si>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</si>
  <si>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</si>
  <si>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</si>
  <si>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</si>
  <si>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</si>
  <si>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</si>
  <si>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</si>
  <si>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</si>
  <si>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</si>
  <si>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</si>
  <si>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</si>
  <si>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</si>
  <si>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</si>
  <si>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</si>
  <si>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</si>
  <si>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</si>
  <si>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</si>
  <si>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</si>
  <si>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</si>
  <si>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</si>
  <si>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</si>
  <si>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</si>
  <si>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</si>
  <si>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</si>
  <si>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</si>
  <si>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</si>
  <si>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</si>
  <si>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</si>
  <si>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</si>
  <si>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</si>
  <si>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</si>
  <si>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</si>
  <si>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</si>
  <si>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</si>
  <si>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</si>
  <si>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</si>
  <si>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</si>
  <si>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</si>
  <si>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</si>
  <si>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</si>
  <si>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</si>
  <si>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</si>
  <si>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</si>
  <si>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</si>
  <si>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</si>
  <si>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</si>
  <si>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</si>
  <si>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</si>
  <si>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</si>
  <si>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</si>
  <si>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</si>
  <si>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</si>
  <si>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</si>
  <si>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</si>
  <si>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</si>
  <si>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</si>
  <si>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</si>
  <si>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</si>
  <si>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</si>
  <si>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</si>
  <si>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</si>
  <si>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</si>
  <si>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</si>
  <si>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</si>
  <si>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</si>
  <si>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</si>
  <si>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</si>
  <si>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</si>
  <si>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</si>
  <si>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</si>
  <si>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</si>
  <si>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</si>
  <si>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</si>
  <si>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</si>
  <si>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</si>
  <si>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</si>
  <si>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</si>
  <si>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</si>
  <si>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</si>
  <si>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</si>
  <si>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</si>
  <si>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</si>
  <si>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</si>
  <si>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</si>
  <si>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</si>
  <si>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</si>
  <si>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</si>
  <si>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</si>
  <si>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</si>
  <si>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</si>
  <si>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</si>
  <si>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</si>
  <si>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</si>
  <si>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</si>
  <si>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</si>
  <si>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</si>
  <si>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</si>
  <si>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</si>
  <si>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</si>
  <si>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</si>
  <si>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</si>
  <si>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</si>
  <si>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</si>
  <si>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</si>
  <si>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</si>
  <si>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</si>
  <si>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</si>
  <si>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</si>
  <si>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</si>
  <si>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</si>
  <si>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</si>
  <si>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</si>
  <si>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</si>
  <si>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</si>
  <si>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</si>
  <si>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</si>
  <si>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</si>
  <si>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</si>
  <si>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</si>
  <si>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</si>
  <si>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</si>
  <si>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</si>
  <si>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</si>
  <si>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</si>
  <si>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</si>
  <si>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</si>
  <si>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</si>
  <si>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</si>
  <si>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</si>
  <si>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</si>
  <si>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</si>
  <si>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</si>
  <si>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</si>
  <si>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</si>
  <si>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</si>
  <si>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</si>
  <si>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</si>
  <si>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</si>
  <si>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</si>
  <si>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</si>
  <si>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</si>
  <si>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</si>
  <si>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</si>
  <si>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</si>
  <si>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</si>
  <si>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</si>
  <si>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</si>
  <si>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</si>
  <si>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</si>
  <si>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</si>
  <si>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</si>
  <si>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</si>
  <si>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</si>
  <si>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</si>
  <si>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</si>
  <si>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</si>
  <si>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</si>
  <si>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</si>
  <si>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</si>
  <si>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</si>
  <si>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</si>
  <si>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</si>
  <si>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</si>
  <si>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</si>
  <si>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</si>
  <si>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</si>
  <si>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</si>
  <si>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</si>
  <si>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</si>
  <si>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</si>
  <si>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</si>
  <si>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</si>
  <si>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</si>
  <si>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</si>
  <si>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</si>
  <si>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</si>
  <si>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</si>
  <si>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</si>
  <si>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</si>
  <si>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</si>
  <si>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</si>
  <si>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</si>
  <si>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</si>
  <si>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</si>
  <si>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</si>
  <si>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</si>
  <si>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</si>
  <si>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</si>
  <si>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</si>
  <si>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</si>
  <si>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</si>
  <si>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</si>
  <si>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</si>
  <si>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</si>
  <si>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</si>
  <si>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</si>
  <si>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</si>
  <si>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</si>
  <si>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</si>
  <si>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</si>
  <si>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</si>
  <si>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</si>
  <si>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</si>
  <si>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</si>
  <si>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</si>
  <si>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</si>
  <si>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</si>
  <si>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</si>
  <si>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</si>
  <si>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</si>
  <si>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</si>
  <si>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</si>
  <si>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</si>
  <si>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</si>
  <si>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</si>
  <si>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</si>
  <si>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</si>
  <si>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</si>
  <si>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</si>
  <si>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</si>
  <si>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</si>
  <si>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</si>
  <si>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</si>
  <si>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</si>
  <si>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</si>
  <si>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</si>
  <si>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</si>
  <si>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</si>
  <si>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</si>
  <si>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</si>
  <si>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</si>
  <si>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</si>
  <si>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</si>
  <si>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</si>
  <si>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</si>
  <si>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</si>
  <si>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</si>
  <si>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</si>
  <si>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</si>
  <si>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</si>
  <si>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</si>
  <si>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</si>
  <si>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</si>
  <si>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</si>
  <si>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</si>
  <si>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</si>
  <si>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</si>
  <si>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</si>
  <si>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</si>
  <si>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</si>
  <si>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</si>
  <si>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</si>
  <si>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</si>
  <si>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</si>
  <si>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</si>
  <si>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</si>
  <si>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</si>
  <si>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</si>
  <si>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</si>
  <si>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</si>
  <si>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</si>
  <si>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</si>
  <si>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</si>
  <si>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</si>
  <si>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</si>
  <si>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</si>
  <si>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</si>
  <si>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</si>
  <si>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</si>
  <si>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</si>
  <si>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</si>
  <si>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</si>
  <si>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</si>
  <si>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</si>
  <si>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</si>
  <si>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</si>
  <si>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</si>
  <si>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</si>
  <si>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</si>
  <si>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</si>
  <si>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</si>
  <si>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</si>
  <si>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</si>
  <si>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</si>
  <si>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</si>
  <si>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</si>
  <si>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</si>
  <si>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</si>
  <si>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</si>
  <si>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</si>
  <si>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</si>
  <si>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</si>
  <si>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</si>
  <si>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</si>
  <si>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</si>
  <si>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</si>
  <si>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</si>
  <si>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</si>
  <si>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</si>
  <si>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</si>
  <si>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</si>
  <si>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</si>
  <si>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</si>
  <si>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</si>
  <si>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</si>
  <si>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</si>
  <si>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</si>
  <si>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</si>
  <si>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</si>
  <si>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</si>
  <si>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</si>
  <si>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</si>
  <si>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</si>
  <si>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</si>
  <si>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</si>
  <si>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</si>
  <si>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</si>
  <si>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</si>
  <si>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</si>
  <si>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</si>
  <si>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</si>
  <si>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</si>
  <si>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</si>
  <si>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</si>
  <si>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</si>
  <si>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</si>
  <si>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</si>
  <si>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</si>
  <si>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</si>
  <si>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</si>
  <si>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</si>
  <si>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</si>
  <si>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</si>
  <si>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</si>
  <si>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</si>
  <si>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</si>
  <si>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</si>
  <si>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</si>
  <si>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</si>
  <si>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</si>
  <si>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</si>
  <si>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</si>
  <si>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</si>
  <si>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</si>
  <si>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</si>
  <si>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</si>
  <si>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</si>
  <si>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</si>
  <si>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</si>
  <si>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</si>
  <si>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</si>
  <si>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</si>
  <si>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</si>
  <si>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</si>
  <si>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</si>
  <si>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</si>
  <si>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</si>
  <si>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</si>
  <si>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</si>
  <si>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</si>
  <si>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</si>
  <si>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</si>
  <si>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</si>
  <si>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</si>
  <si>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</si>
  <si>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</si>
  <si>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</si>
  <si>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</si>
  <si>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</si>
  <si>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</si>
  <si>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</si>
  <si>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</si>
  <si>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</si>
  <si>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</si>
  <si>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</si>
  <si>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</si>
  <si>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</si>
  <si>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</si>
  <si>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</si>
  <si>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</si>
  <si>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</si>
  <si>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</si>
  <si>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</si>
  <si>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</si>
  <si>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</si>
  <si>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</si>
  <si>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</si>
  <si>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</si>
  <si>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</si>
  <si>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</si>
  <si>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</si>
  <si>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</si>
  <si>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</si>
  <si>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</si>
  <si>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</si>
  <si>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</si>
  <si>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</si>
  <si>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</si>
  <si>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</si>
  <si>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</si>
  <si>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</si>
  <si>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</si>
  <si>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</si>
  <si>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</si>
  <si>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</si>
  <si>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</si>
  <si>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</si>
  <si>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</si>
  <si>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</si>
  <si>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</si>
  <si>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</si>
  <si>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</si>
  <si>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</si>
  <si>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</si>
  <si>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</si>
  <si>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</si>
  <si>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</si>
  <si>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</si>
  <si>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</si>
  <si>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</si>
  <si>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</si>
  <si>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</si>
  <si>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</si>
  <si>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</si>
  <si>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</si>
  <si>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</si>
  <si>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</si>
  <si>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</si>
  <si>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</si>
  <si>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</si>
  <si>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</si>
  <si>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</si>
  <si>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</si>
  <si>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</si>
  <si>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</si>
  <si>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</si>
  <si>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</si>
  <si>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</si>
  <si>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</si>
  <si>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</si>
  <si>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</si>
  <si>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</si>
  <si>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</si>
  <si>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</si>
  <si>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</si>
  <si>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</si>
  <si>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</si>
  <si>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</si>
  <si>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</si>
  <si>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</si>
  <si>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</si>
  <si>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</si>
  <si>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</si>
  <si>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</si>
  <si>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</si>
  <si>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</si>
  <si>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</si>
  <si>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</si>
  <si>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</si>
  <si>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</si>
  <si>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</si>
  <si>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</si>
  <si>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</si>
  <si>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</si>
  <si>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</si>
  <si>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</si>
  <si>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</si>
  <si>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</si>
  <si>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</si>
  <si>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</si>
  <si>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</si>
  <si>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</si>
  <si>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</si>
  <si>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</si>
  <si>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</si>
  <si>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</si>
  <si>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</si>
  <si>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</si>
  <si>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</si>
  <si>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</si>
  <si>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</si>
  <si>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</si>
  <si>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</si>
  <si>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</si>
  <si>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</si>
  <si>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</si>
  <si>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</si>
  <si>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</si>
  <si>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</si>
  <si>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</si>
  <si>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</si>
  <si>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</si>
  <si>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</si>
  <si>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</si>
  <si>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</si>
  <si>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</si>
  <si>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</si>
  <si>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</si>
  <si>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</si>
  <si>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</si>
  <si>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</si>
  <si>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</si>
  <si>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</si>
  <si>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</si>
  <si>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</si>
  <si>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</si>
  <si>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</si>
  <si>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</si>
  <si>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</si>
  <si>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</si>
  <si>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</si>
  <si>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</si>
  <si>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</si>
  <si>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</si>
  <si>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</si>
  <si>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</si>
  <si>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</si>
  <si>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</si>
  <si>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</si>
  <si>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</si>
  <si>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</si>
  <si>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</si>
  <si>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</si>
  <si>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</si>
  <si>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</si>
  <si>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</si>
  <si>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</si>
  <si>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</si>
  <si>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</si>
  <si>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</si>
  <si>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</si>
  <si>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</si>
  <si>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</si>
  <si>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</si>
  <si>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</si>
  <si>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</si>
  <si>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</si>
  <si>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</si>
  <si>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</si>
  <si>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</si>
  <si>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</si>
  <si>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</si>
  <si>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</si>
  <si>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</si>
  <si>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</si>
  <si>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</si>
  <si>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</si>
  <si>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</si>
  <si>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</si>
  <si>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</si>
  <si>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</si>
  <si>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</si>
  <si>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</si>
  <si>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</si>
  <si>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</si>
  <si>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</si>
  <si>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</si>
  <si>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</si>
  <si>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</si>
  <si>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</si>
  <si>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</si>
  <si>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</si>
  <si>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</si>
  <si>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</si>
  <si>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</si>
  <si>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</si>
  <si>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</si>
  <si>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</si>
  <si>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</si>
  <si>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</si>
  <si>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</si>
  <si>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</si>
  <si>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</si>
  <si>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</si>
  <si>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</si>
  <si>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</si>
  <si>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</si>
  <si>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</si>
  <si>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</si>
  <si>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</si>
  <si>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</si>
  <si>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</si>
  <si>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</si>
  <si>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</si>
  <si>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</si>
  <si>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</si>
  <si>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</si>
  <si>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</si>
  <si>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</si>
  <si>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</si>
  <si>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</si>
  <si>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</si>
  <si>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</si>
  <si>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</si>
  <si>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</si>
  <si>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</si>
  <si>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</si>
  <si>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</si>
  <si>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</si>
  <si>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</si>
  <si>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</si>
  <si>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</si>
  <si>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</si>
  <si>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</si>
  <si>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</si>
  <si>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</si>
  <si>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</si>
  <si>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</si>
  <si>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</si>
  <si>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</si>
  <si>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</si>
  <si>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</si>
  <si>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</si>
  <si>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</si>
  <si>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</si>
  <si>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</si>
  <si>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</si>
  <si>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</si>
  <si>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</si>
  <si>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</si>
  <si>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</si>
  <si>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</si>
  <si>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</si>
  <si>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</si>
  <si>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</si>
  <si>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</si>
  <si>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</si>
  <si>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</si>
  <si>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</si>
  <si>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</si>
  <si>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</si>
  <si>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</si>
  <si>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</si>
  <si>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</si>
  <si>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</si>
  <si>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</si>
  <si>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</si>
  <si>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</si>
  <si>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</si>
  <si>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</si>
  <si>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</si>
  <si>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</si>
  <si>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</si>
  <si>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</si>
  <si>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</si>
  <si>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</si>
  <si>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</si>
  <si>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</si>
  <si>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</si>
  <si>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</si>
  <si>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</si>
  <si>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</si>
  <si>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</si>
  <si>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</si>
  <si>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</si>
  <si>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</si>
  <si>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</si>
  <si>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</si>
  <si>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</si>
  <si>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</si>
  <si>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</si>
  <si>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</si>
  <si>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</si>
  <si>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</si>
  <si>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</si>
  <si>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</si>
  <si>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</si>
  <si>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</si>
  <si>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</si>
  <si>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</si>
  <si>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</si>
  <si>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</si>
  <si>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</si>
  <si>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</si>
  <si>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</si>
  <si>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</si>
  <si>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</si>
  <si>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</si>
  <si>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</si>
  <si>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</si>
  <si>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</si>
  <si>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</si>
  <si>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</si>
  <si>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</si>
  <si>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</si>
  <si>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</si>
  <si>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</si>
  <si>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</si>
  <si>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</si>
  <si>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</si>
  <si>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</si>
  <si>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</si>
  <si>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</si>
  <si>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</si>
  <si>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</si>
  <si>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</si>
  <si>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</si>
  <si>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</si>
  <si>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</si>
  <si>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</si>
  <si>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</si>
  <si>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</si>
  <si>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</si>
  <si>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</si>
  <si>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</si>
  <si>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</si>
  <si>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</si>
  <si>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</si>
  <si>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</si>
  <si>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</si>
  <si>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</si>
  <si>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</si>
  <si>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</si>
  <si>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</si>
  <si>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</si>
  <si>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</si>
  <si>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</si>
  <si>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</si>
  <si>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</si>
  <si>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</si>
  <si>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</si>
  <si>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</si>
  <si>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</si>
  <si>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</si>
  <si>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</si>
  <si>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</si>
  <si>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</si>
  <si>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</si>
  <si>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</si>
  <si>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</si>
  <si>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</si>
  <si>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</si>
  <si>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</si>
  <si>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</si>
  <si>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</si>
  <si>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</si>
  <si>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</si>
  <si>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</si>
  <si>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</si>
  <si>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</si>
  <si>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</si>
  <si>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</si>
  <si>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</si>
  <si>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</si>
  <si>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</si>
  <si>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</si>
  <si>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</si>
  <si>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</si>
  <si>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</si>
  <si>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</si>
  <si>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</si>
  <si>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</si>
  <si>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</si>
  <si>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</si>
  <si>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</si>
  <si>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</si>
  <si>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</si>
  <si>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</si>
  <si>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</si>
  <si>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</si>
  <si>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</si>
  <si>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</si>
  <si>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</si>
  <si>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</si>
  <si>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</si>
  <si>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</si>
  <si>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</si>
  <si>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</si>
  <si>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</si>
  <si>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</si>
  <si>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</si>
  <si>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</si>
  <si>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</si>
  <si>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</si>
  <si>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</si>
  <si>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</si>
  <si>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</si>
  <si>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</si>
  <si>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</si>
  <si>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</si>
  <si>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</si>
  <si>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</si>
  <si>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</si>
  <si>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</si>
  <si>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</si>
  <si>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</si>
  <si>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</si>
  <si>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</si>
  <si>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</si>
  <si>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</si>
  <si>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</si>
  <si>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</si>
  <si>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</si>
  <si>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</si>
  <si>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</si>
  <si>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</si>
  <si>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</si>
  <si>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</si>
  <si>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</si>
  <si>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</si>
  <si>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</si>
  <si>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</si>
  <si>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</si>
  <si>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</si>
  <si>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</si>
  <si>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</si>
  <si>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</si>
  <si>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</si>
  <si>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</si>
  <si>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</si>
  <si>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</si>
  <si>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</si>
  <si>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</si>
  <si>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</si>
  <si>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</si>
  <si>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</si>
  <si>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</si>
  <si>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</si>
  <si>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</si>
  <si>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</si>
  <si>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</si>
  <si>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</si>
  <si>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</si>
  <si>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</si>
  <si>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</si>
  <si>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</si>
  <si>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</si>
  <si>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</si>
  <si>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</si>
  <si>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</si>
  <si>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</si>
  <si>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</si>
  <si>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</si>
  <si>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</si>
  <si>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</si>
  <si>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</si>
  <si>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</si>
  <si>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</si>
  <si>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</si>
  <si>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</si>
  <si>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</si>
  <si>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</si>
  <si>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</si>
  <si>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</si>
  <si>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</si>
  <si>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</si>
  <si>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</si>
  <si>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</si>
  <si>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</si>
  <si>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</si>
  <si>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</si>
  <si>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</si>
  <si>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</si>
  <si>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</si>
  <si>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</si>
  <si>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</si>
  <si>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</si>
  <si>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</si>
  <si>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</si>
  <si>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</si>
  <si>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</si>
  <si>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</si>
  <si>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</si>
  <si>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</si>
  <si>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</si>
  <si>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</si>
  <si>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</si>
  <si>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</si>
  <si>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</si>
  <si>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</si>
  <si>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</si>
  <si>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</si>
  <si>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</si>
  <si>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</si>
  <si>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</si>
  <si>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</si>
  <si>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</si>
  <si>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</si>
  <si>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</si>
  <si>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</si>
  <si>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</si>
  <si>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</si>
  <si>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</si>
  <si>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</si>
  <si>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</si>
  <si>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</si>
  <si>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</si>
  <si>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</si>
  <si>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</si>
  <si>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</si>
  <si>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</si>
  <si>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</si>
  <si>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</si>
  <si>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</si>
  <si>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</si>
  <si>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</si>
  <si>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</si>
  <si>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</si>
  <si>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</si>
  <si>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</si>
  <si>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</si>
  <si>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</si>
  <si>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</si>
  <si>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</si>
  <si>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</si>
  <si>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</si>
  <si>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</si>
  <si>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</si>
  <si>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</si>
  <si>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</si>
  <si>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</si>
  <si>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</si>
  <si>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</si>
  <si>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</si>
  <si>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</si>
  <si>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</si>
  <si>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</si>
  <si>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</si>
  <si>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</si>
  <si>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</si>
  <si>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</si>
  <si>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</si>
  <si>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</si>
  <si>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</si>
  <si>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</si>
  <si>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</si>
  <si>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</si>
  <si>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</si>
  <si>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</si>
  <si>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</si>
  <si>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</si>
  <si>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</si>
  <si>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</si>
  <si>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</si>
  <si>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</si>
  <si>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</si>
  <si>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</si>
  <si>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</si>
  <si>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</si>
  <si>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</si>
  <si>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</si>
  <si>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</si>
  <si>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</si>
  <si>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</si>
  <si>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</si>
  <si>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</si>
  <si>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</si>
  <si>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</si>
  <si>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</si>
  <si>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</si>
  <si>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</si>
  <si>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</si>
  <si>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</si>
  <si>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</si>
  <si>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</si>
  <si>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</si>
  <si>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</si>
  <si>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</si>
  <si>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</si>
  <si>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</si>
  <si>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</si>
  <si>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</si>
  <si>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</si>
  <si>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</si>
  <si>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</si>
  <si>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</si>
  <si>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</si>
  <si>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</si>
  <si>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</si>
  <si>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</si>
  <si>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</si>
  <si>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</si>
  <si>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</si>
  <si>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</si>
  <si>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</si>
  <si>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</si>
  <si>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</si>
  <si>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</si>
  <si>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</si>
  <si>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</si>
  <si>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</si>
  <si>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</si>
  <si>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</si>
  <si>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</si>
  <si>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</si>
  <si>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</si>
  <si>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</si>
  <si>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</si>
  <si>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</si>
  <si>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</si>
  <si>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</si>
  <si>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</si>
  <si>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</si>
  <si>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</si>
  <si>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</si>
  <si>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</si>
  <si>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</si>
  <si>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</si>
  <si>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</si>
  <si>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</si>
  <si>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</si>
  <si>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</si>
  <si>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</si>
  <si>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</si>
  <si>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</si>
  <si>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</si>
  <si>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</si>
  <si>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</si>
  <si>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</si>
  <si>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</si>
  <si>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</si>
  <si>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</si>
  <si>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</si>
  <si>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</si>
  <si>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</si>
  <si>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</si>
  <si>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</si>
  <si>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</si>
  <si>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</si>
  <si>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</si>
  <si>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</si>
  <si>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</si>
  <si>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</si>
  <si>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</si>
  <si>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</si>
  <si>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</si>
  <si>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</si>
  <si>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</si>
  <si>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</si>
  <si>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</si>
  <si>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</si>
  <si>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</si>
  <si>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</si>
  <si>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</si>
  <si>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</si>
  <si>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</si>
  <si>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</si>
  <si>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</si>
  <si>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</si>
  <si>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</si>
  <si>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</si>
  <si>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</si>
  <si>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</si>
  <si>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</si>
  <si>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</si>
  <si>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</si>
  <si>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</si>
  <si>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</si>
  <si>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</si>
  <si>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</si>
  <si>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</si>
  <si>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</si>
  <si>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</si>
  <si>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</si>
  <si>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</si>
  <si>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</si>
  <si>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</si>
  <si>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</si>
  <si>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</si>
  <si>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</si>
  <si>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</si>
  <si>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</si>
  <si>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</si>
  <si>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</si>
  <si>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</si>
  <si>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</si>
  <si>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</si>
  <si>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</si>
  <si>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</si>
  <si>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</si>
  <si>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</si>
  <si>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</si>
  <si>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</si>
  <si>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</si>
  <si>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</si>
  <si>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</si>
  <si>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</si>
  <si>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</si>
  <si>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</si>
  <si>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</si>
  <si>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</si>
  <si>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</si>
  <si>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</si>
  <si>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</si>
  <si>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</si>
  <si>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</si>
  <si>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</si>
  <si>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</si>
  <si>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</si>
  <si>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</si>
  <si>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</si>
  <si>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</si>
  <si>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</si>
  <si>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</si>
  <si>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</si>
  <si>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</si>
  <si>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</si>
  <si>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</si>
  <si>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</si>
  <si>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</si>
  <si>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</si>
  <si>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</si>
  <si>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</si>
  <si>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</si>
  <si>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</si>
  <si>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</si>
  <si>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</si>
  <si>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</si>
  <si>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</si>
  <si>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</si>
  <si>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</si>
  <si>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</si>
  <si>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</si>
  <si>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</si>
  <si>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</si>
  <si>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</si>
  <si>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</si>
  <si>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</si>
  <si>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</si>
  <si>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</si>
  <si>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</si>
  <si>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</si>
  <si>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</si>
  <si>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</si>
  <si>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</si>
  <si>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</si>
  <si>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</si>
  <si>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</si>
  <si>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</si>
  <si>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</si>
  <si>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</si>
  <si>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</si>
  <si>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</si>
  <si>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</si>
  <si>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</si>
  <si>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</si>
  <si>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</si>
  <si>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</si>
  <si>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</si>
  <si>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</si>
  <si>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</si>
  <si>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</si>
  <si>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</si>
  <si>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</si>
  <si>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</si>
  <si>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</si>
  <si>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</si>
  <si>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</si>
  <si>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</si>
  <si>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</si>
  <si>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</si>
  <si>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</si>
  <si>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</si>
  <si>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</si>
  <si>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</si>
  <si>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</si>
  <si>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</si>
  <si>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</si>
  <si>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</si>
  <si>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</si>
  <si>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</si>
  <si>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</si>
  <si>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</si>
  <si>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</si>
  <si>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</si>
  <si>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</si>
  <si>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</si>
  <si>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</si>
  <si>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</si>
  <si>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</si>
  <si>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</si>
  <si>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</si>
  <si>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</si>
  <si>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</si>
  <si>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</si>
  <si>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</si>
  <si>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</si>
  <si>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</si>
  <si>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</si>
  <si>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</si>
  <si>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</si>
  <si>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</si>
  <si>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</si>
  <si>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</si>
  <si>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</si>
  <si>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</si>
  <si>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</si>
  <si>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</si>
  <si>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</si>
  <si>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</si>
  <si>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</si>
  <si>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</si>
  <si>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</si>
  <si>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</si>
  <si>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</si>
  <si>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</si>
  <si>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</si>
  <si>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</si>
  <si>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</si>
  <si>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</si>
  <si>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</si>
  <si>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</si>
  <si>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</si>
  <si>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</si>
  <si>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</si>
  <si>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</si>
  <si>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</si>
  <si>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</si>
  <si>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</si>
  <si>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</si>
  <si>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</si>
  <si>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</si>
  <si>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</si>
  <si>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</si>
  <si>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</si>
  <si>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</si>
  <si>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</si>
  <si>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</si>
  <si>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</si>
  <si>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</si>
  <si>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</si>
  <si>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</si>
  <si>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</si>
  <si>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</si>
  <si>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</si>
  <si>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</si>
  <si>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</si>
  <si>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</si>
  <si>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</si>
  <si>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</si>
  <si>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</si>
  <si>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</si>
  <si>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</si>
  <si>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</si>
  <si>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</si>
  <si>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</si>
  <si>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</si>
  <si>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</si>
  <si>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</si>
  <si>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</si>
  <si>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</si>
  <si>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</si>
  <si>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</si>
  <si>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</si>
  <si>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</si>
  <si>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</si>
  <si>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</si>
  <si>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</si>
  <si>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</si>
  <si>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</si>
  <si>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</si>
  <si>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</si>
  <si>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</si>
  <si>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</si>
  <si>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</si>
  <si>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</si>
  <si>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</si>
  <si>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</si>
  <si>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</si>
  <si>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</si>
  <si>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</si>
  <si>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</si>
  <si>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</si>
  <si>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</si>
  <si>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</si>
  <si>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</si>
  <si>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</si>
  <si>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</si>
  <si>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</si>
  <si>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</si>
  <si>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</si>
  <si>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</si>
  <si>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</si>
  <si>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</si>
  <si>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</si>
  <si>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</si>
  <si>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</si>
  <si>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</si>
  <si>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</si>
  <si>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</si>
  <si>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</si>
  <si>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</si>
  <si>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</si>
  <si>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</si>
  <si>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</si>
  <si>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</si>
  <si>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</si>
  <si>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</si>
  <si>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</si>
  <si>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</si>
  <si>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</si>
  <si>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</si>
  <si>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</si>
  <si>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</si>
  <si>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</si>
  <si>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</si>
  <si>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</si>
  <si>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</si>
  <si>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</si>
  <si>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</si>
  <si>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</si>
  <si>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</si>
  <si>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</si>
  <si>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</si>
  <si>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</si>
  <si>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</si>
  <si>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</si>
  <si>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</si>
  <si>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</si>
  <si>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</si>
  <si>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</si>
  <si>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</si>
  <si>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</si>
  <si>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</si>
  <si>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</si>
  <si>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</si>
  <si>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</si>
  <si>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</si>
  <si>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</si>
  <si>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</si>
  <si>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</si>
  <si>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</si>
  <si>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</si>
  <si>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</si>
  <si>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</si>
  <si>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</si>
  <si>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</si>
  <si>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</si>
  <si>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</si>
  <si>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</si>
  <si>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</si>
  <si>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</si>
  <si>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</si>
  <si>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</si>
  <si>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</si>
  <si>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</si>
  <si>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</si>
  <si>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</si>
  <si>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</si>
  <si>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</si>
  <si>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</si>
  <si>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</si>
  <si>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</si>
  <si>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</si>
  <si>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</si>
  <si>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</si>
  <si>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</si>
  <si>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</si>
  <si>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</si>
  <si>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</si>
  <si>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</si>
  <si>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</si>
  <si>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</si>
  <si>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</si>
  <si>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</si>
  <si>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</si>
  <si>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</si>
  <si>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</si>
  <si>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</si>
  <si>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</si>
  <si>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</si>
  <si>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</si>
  <si>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</si>
  <si>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</si>
  <si>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</si>
  <si>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</si>
  <si>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</si>
  <si>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</si>
  <si>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</si>
  <si>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</si>
  <si>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</si>
  <si>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</si>
  <si>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</si>
  <si>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</si>
  <si>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</si>
  <si>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</si>
  <si>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</si>
  <si>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</si>
  <si>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</si>
  <si>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</si>
  <si>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</si>
  <si>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</si>
  <si>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</si>
  <si>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</si>
  <si>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</si>
  <si>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</si>
  <si>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</si>
  <si>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</si>
  <si>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</si>
  <si>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</si>
  <si>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</si>
  <si>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</si>
  <si>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</si>
  <si>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</si>
  <si>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</si>
  <si>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</si>
  <si>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</si>
  <si>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</si>
  <si>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</si>
  <si>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</si>
  <si>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</si>
  <si>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</si>
  <si>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</si>
  <si>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</si>
  <si>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</si>
  <si>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</si>
  <si>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</si>
  <si>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</si>
  <si>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</si>
  <si>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</si>
  <si>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</si>
  <si>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</si>
  <si>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</si>
  <si>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</si>
  <si>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</si>
  <si>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</si>
  <si>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</si>
  <si>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</si>
  <si>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</si>
  <si>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</si>
  <si>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</si>
  <si>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</si>
  <si>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</si>
  <si>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</si>
  <si>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</si>
  <si>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</si>
  <si>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</si>
  <si>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</si>
  <si>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</si>
  <si>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</si>
  <si>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</si>
  <si>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</si>
  <si>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</si>
  <si>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</si>
  <si>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</si>
  <si>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</si>
  <si>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</si>
  <si>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</si>
  <si>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</si>
  <si>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</si>
  <si>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</si>
  <si>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</si>
  <si>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</si>
  <si>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</si>
  <si>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</si>
  <si>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</si>
  <si>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</si>
  <si>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</si>
  <si>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</si>
  <si>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</si>
  <si>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</si>
  <si>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</si>
  <si>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</si>
  <si>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</si>
  <si>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</si>
  <si>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</si>
  <si>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</si>
  <si>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</si>
  <si>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</si>
  <si>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</si>
  <si>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</si>
  <si>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</si>
  <si>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</si>
  <si>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</si>
  <si>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</si>
  <si>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</si>
  <si>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</si>
  <si>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</si>
  <si>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</si>
  <si>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</si>
  <si>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</si>
  <si>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</si>
  <si>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</si>
  <si>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</si>
  <si>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</si>
  <si>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</si>
  <si>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</si>
  <si>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</si>
  <si>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</si>
  <si>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</si>
  <si>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</si>
  <si>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</si>
  <si>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</si>
  <si>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</si>
  <si>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</si>
  <si>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</si>
  <si>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</si>
  <si>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</si>
  <si>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</si>
  <si>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</si>
  <si>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</si>
  <si>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</si>
  <si>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</si>
  <si>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</si>
  <si>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</si>
  <si>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</si>
  <si>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</si>
  <si>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</si>
  <si>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</si>
  <si>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</si>
  <si>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</si>
  <si>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</si>
  <si>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</si>
  <si>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</si>
  <si>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</si>
  <si>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</si>
  <si>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</si>
  <si>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</si>
  <si>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</si>
  <si>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</si>
  <si>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</si>
  <si>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</si>
  <si>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</si>
  <si>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</si>
  <si>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</si>
  <si>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</si>
  <si>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</si>
  <si>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</si>
  <si>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</si>
  <si>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</si>
  <si>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</si>
  <si>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</si>
  <si>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</si>
  <si>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</si>
  <si>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</si>
  <si>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</si>
  <si>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</si>
  <si>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</si>
  <si>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</si>
  <si>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</si>
  <si>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</si>
  <si>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</si>
  <si>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</si>
  <si>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</si>
  <si>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</si>
  <si>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</si>
  <si>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</si>
  <si>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</si>
  <si>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</si>
  <si>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</si>
  <si>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</si>
  <si>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</si>
  <si>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</si>
  <si>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</si>
  <si>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</si>
  <si>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</si>
  <si>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</si>
  <si>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</si>
  <si>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</si>
  <si>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</si>
  <si>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</si>
  <si>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</si>
  <si>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</si>
  <si>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</si>
  <si>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</si>
  <si>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</si>
  <si>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</si>
  <si>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</si>
  <si>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</si>
  <si>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</si>
  <si>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</si>
  <si>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</si>
  <si>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</si>
  <si>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</si>
  <si>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</si>
  <si>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</si>
  <si>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</si>
  <si>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</si>
  <si>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</si>
  <si>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</si>
  <si>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</si>
  <si>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</si>
  <si>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</si>
  <si>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</si>
  <si>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</si>
  <si>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</si>
  <si>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</si>
  <si>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</si>
  <si>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</si>
  <si>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</si>
  <si>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</si>
  <si>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</si>
  <si>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</si>
  <si>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</si>
  <si>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</si>
  <si>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</si>
  <si>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</si>
  <si>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</si>
  <si>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</si>
  <si>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</si>
  <si>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</si>
  <si>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</si>
  <si>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</si>
  <si>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</si>
  <si>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</si>
  <si>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</si>
  <si>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</si>
  <si>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</si>
  <si>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</si>
  <si>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</si>
  <si>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</si>
  <si>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</si>
  <si>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</si>
  <si>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</si>
  <si>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</si>
  <si>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</si>
  <si>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</si>
  <si>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</si>
  <si>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</si>
  <si>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</si>
  <si>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</si>
  <si>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</si>
  <si>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</si>
  <si>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</si>
  <si>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</si>
  <si>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</si>
  <si>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</si>
  <si>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</si>
  <si>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</si>
  <si>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</si>
  <si>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</si>
  <si>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</si>
  <si>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</si>
  <si>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</si>
  <si>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</si>
  <si>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</si>
  <si>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</si>
  <si>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</si>
  <si>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</si>
  <si>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</si>
  <si>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</si>
  <si>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</si>
  <si>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</si>
  <si>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</si>
  <si>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</si>
  <si>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</si>
  <si>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</si>
  <si>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</si>
  <si>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</si>
  <si>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</si>
  <si>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</si>
  <si>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</si>
  <si>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</si>
  <si>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</si>
  <si>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</si>
  <si>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</si>
  <si>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</si>
  <si>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</si>
  <si>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</si>
  <si>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</si>
  <si>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</si>
  <si>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</si>
  <si>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</si>
  <si>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</si>
  <si>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</si>
  <si>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</si>
  <si>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</si>
  <si>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</si>
  <si>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</si>
  <si>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</si>
  <si>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</si>
  <si>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</si>
  <si>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</si>
  <si>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</si>
  <si>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</si>
  <si>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</si>
  <si>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</si>
  <si>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</si>
  <si>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</si>
  <si>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</si>
  <si>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</si>
  <si>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</si>
  <si>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</si>
  <si>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</si>
  <si>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</si>
  <si>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</si>
  <si>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</si>
  <si>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</si>
  <si>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</si>
  <si>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</si>
  <si>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</si>
  <si>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</si>
  <si>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</si>
  <si>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</si>
  <si>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</si>
  <si>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</si>
  <si>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</si>
  <si>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</si>
  <si>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</si>
  <si>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</si>
  <si>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</si>
  <si>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</si>
  <si>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</si>
  <si>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</si>
  <si>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</si>
  <si>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</si>
  <si>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</si>
  <si>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</si>
  <si>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</si>
  <si>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</si>
  <si>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</si>
  <si>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</si>
  <si>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</si>
  <si>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</si>
  <si>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</si>
  <si>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</si>
  <si>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</si>
  <si>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</si>
  <si>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</si>
  <si>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</si>
  <si>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</si>
  <si>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</si>
  <si>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</si>
  <si>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</si>
  <si>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</si>
  <si>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</si>
  <si>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</si>
  <si>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</si>
  <si>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</si>
  <si>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</si>
  <si>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</si>
  <si>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</si>
  <si>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</si>
  <si>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</si>
  <si>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</si>
  <si>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</si>
  <si>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</si>
  <si>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</si>
  <si>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</si>
  <si>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</si>
  <si>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</si>
  <si>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</si>
  <si>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</si>
  <si>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</si>
  <si>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</si>
  <si>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</si>
  <si>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</si>
  <si>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</si>
  <si>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</si>
  <si>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</si>
  <si>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</si>
  <si>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</si>
  <si>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</si>
  <si>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</si>
  <si>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</si>
  <si>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</si>
  <si>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</si>
  <si>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</si>
  <si>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</si>
  <si>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</si>
  <si>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</si>
  <si>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</si>
  <si>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</si>
  <si>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</si>
  <si>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</si>
  <si>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</si>
  <si>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</si>
  <si>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</si>
  <si>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</si>
  <si>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</si>
  <si>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</si>
  <si>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</si>
  <si>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</si>
  <si>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</si>
  <si>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</si>
  <si>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</si>
  <si>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</si>
  <si>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</si>
  <si>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</si>
  <si>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</si>
  <si>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</si>
  <si>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</si>
  <si>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</si>
  <si>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</si>
  <si>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</si>
  <si>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</si>
  <si>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</si>
  <si>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</si>
  <si>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</si>
  <si>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</si>
  <si>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</si>
  <si>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</si>
  <si>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</si>
  <si>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</si>
  <si>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</si>
  <si>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</si>
  <si>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</si>
  <si>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</si>
  <si>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</si>
  <si>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</si>
  <si>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</si>
  <si>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</si>
  <si>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</si>
  <si>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</si>
  <si>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</si>
  <si>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</si>
  <si>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</si>
  <si>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</si>
  <si>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</si>
  <si>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</si>
  <si>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</si>
  <si>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</si>
  <si>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</si>
  <si>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</si>
  <si>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</si>
  <si>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</si>
  <si>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</si>
  <si>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</si>
  <si>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</si>
  <si>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</si>
  <si>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</si>
  <si>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</si>
  <si>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</si>
  <si>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</si>
  <si>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</si>
  <si>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</si>
  <si>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</si>
  <si>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</si>
  <si>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</si>
  <si>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</si>
  <si>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</si>
  <si>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</si>
  <si>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</si>
  <si>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</si>
  <si>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</si>
  <si>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</si>
  <si>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</si>
  <si>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</si>
  <si>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</si>
  <si>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</si>
  <si>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</si>
  <si>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</si>
  <si>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</si>
  <si>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</si>
  <si>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</si>
  <si>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</si>
  <si>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</si>
  <si>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</si>
  <si>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</si>
  <si>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</si>
  <si>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</si>
  <si>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</si>
  <si>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</si>
  <si>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</si>
  <si>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</si>
  <si>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</si>
  <si>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</si>
  <si>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</si>
  <si>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</si>
  <si>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</si>
  <si>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</si>
  <si>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</si>
  <si>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</si>
  <si>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</si>
  <si>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</si>
  <si>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</si>
  <si>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</si>
  <si>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</si>
  <si>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</si>
  <si>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</si>
  <si>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</si>
  <si>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</si>
  <si>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</si>
  <si>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</si>
  <si>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</si>
  <si>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</si>
  <si>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</si>
  <si>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</si>
  <si>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</si>
  <si>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</si>
  <si>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</si>
  <si>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</si>
  <si>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</si>
  <si>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</si>
  <si>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</si>
  <si>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</si>
  <si>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</si>
  <si>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</si>
  <si>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</si>
  <si>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</si>
  <si>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</si>
  <si>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</si>
  <si>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</si>
  <si>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</si>
  <si>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</si>
  <si>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</si>
  <si>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</si>
  <si>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</si>
  <si>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</si>
  <si>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</si>
  <si>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</si>
  <si>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</si>
  <si>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</si>
  <si>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</si>
  <si>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</si>
  <si>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</si>
  <si>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</si>
  <si>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</si>
  <si>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</si>
  <si>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</si>
  <si>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</si>
  <si>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</si>
  <si>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</si>
  <si>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</si>
  <si>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</si>
  <si>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</si>
  <si>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</si>
  <si>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</si>
  <si>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</si>
  <si>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</si>
  <si>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</si>
  <si>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</si>
  <si>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</si>
  <si>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</si>
  <si>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</si>
  <si>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</si>
  <si>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</si>
  <si>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</si>
  <si>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</si>
  <si>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</si>
  <si>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</si>
  <si>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</si>
  <si>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</si>
  <si>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</si>
  <si>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</si>
  <si>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</si>
  <si>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</si>
  <si>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</si>
  <si>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</si>
  <si>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</si>
  <si>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</si>
  <si>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</si>
  <si>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</si>
  <si>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</si>
  <si>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</si>
  <si>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</si>
  <si>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</si>
  <si>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</si>
  <si>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</si>
  <si>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</si>
  <si>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</si>
  <si>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</si>
  <si>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</si>
  <si>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</si>
  <si>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</si>
  <si>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</si>
  <si>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</si>
  <si>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</si>
  <si>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</si>
  <si>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</si>
  <si>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</si>
  <si>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</si>
  <si>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</si>
  <si>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</si>
  <si>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</si>
  <si>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</si>
  <si>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</si>
  <si>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</si>
  <si>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</si>
  <si>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</si>
  <si>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</si>
  <si>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</si>
  <si>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</si>
  <si>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</si>
  <si>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</si>
  <si>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</si>
  <si>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</si>
  <si>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</si>
  <si>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</si>
  <si>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</si>
  <si>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</si>
  <si>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</si>
  <si>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</si>
  <si>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</si>
  <si>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</si>
  <si>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</si>
  <si>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</si>
  <si>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</si>
  <si>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</si>
  <si>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</si>
  <si>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</si>
  <si>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</si>
  <si>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</si>
  <si>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</si>
  <si>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</si>
  <si>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</si>
  <si>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</si>
  <si>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</si>
  <si>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</si>
  <si>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</si>
  <si>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</si>
  <si>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</si>
  <si>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</si>
  <si>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</si>
  <si>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</si>
  <si>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</si>
  <si>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</si>
  <si>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</si>
  <si>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</si>
  <si>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</si>
  <si>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</si>
  <si>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</si>
  <si>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</si>
  <si>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</si>
  <si>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</si>
  <si>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</si>
  <si>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</si>
  <si>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</si>
  <si>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</si>
  <si>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</si>
  <si>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</si>
  <si>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</si>
  <si>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</si>
  <si>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</si>
  <si>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</si>
  <si>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</si>
  <si>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</si>
  <si>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</si>
  <si>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</si>
  <si>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</si>
  <si>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</si>
  <si>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</si>
  <si>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</si>
  <si>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</si>
  <si>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</si>
  <si>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</si>
  <si>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</si>
  <si>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</si>
  <si>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</si>
  <si>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</si>
  <si>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</si>
  <si>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</si>
  <si>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</si>
  <si>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</si>
  <si>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</si>
  <si>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</si>
  <si>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</si>
  <si>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</si>
  <si>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</si>
  <si>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</si>
  <si>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</si>
  <si>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</si>
  <si>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</si>
  <si>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</si>
  <si>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</si>
  <si>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</si>
  <si>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</si>
  <si>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</si>
  <si>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</si>
  <si>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</si>
  <si>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</si>
  <si>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</si>
  <si>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</si>
  <si>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</si>
  <si>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</si>
  <si>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</si>
  <si>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</si>
  <si>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</si>
  <si>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</si>
  <si>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</si>
  <si>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</si>
  <si>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</si>
  <si>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</si>
  <si>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</si>
  <si>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</si>
  <si>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</si>
  <si>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</si>
  <si>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</si>
  <si>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</si>
  <si>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</si>
  <si>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</si>
  <si>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</si>
  <si>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</si>
  <si>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</si>
  <si>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</si>
  <si>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</si>
  <si>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</si>
  <si>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</si>
  <si>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</si>
  <si>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</si>
  <si>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</si>
  <si>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</si>
  <si>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</si>
  <si>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</si>
  <si>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</si>
  <si>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</si>
  <si>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</si>
  <si>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</si>
  <si>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</si>
  <si>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</si>
  <si>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</si>
  <si>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</si>
  <si>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</si>
  <si>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</si>
  <si>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</si>
  <si>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</si>
  <si>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</si>
  <si>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</si>
  <si>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</si>
  <si>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</si>
  <si>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</si>
  <si>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</si>
  <si>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</si>
  <si>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</si>
  <si>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</si>
  <si>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</si>
  <si>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</si>
  <si>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</si>
  <si>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</si>
  <si>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</si>
  <si>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</si>
  <si>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</si>
  <si>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</si>
  <si>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</si>
  <si>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</si>
  <si>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</si>
  <si>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</si>
  <si>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</si>
  <si>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</si>
  <si>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</si>
  <si>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</si>
  <si>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</si>
  <si>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</si>
  <si>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</si>
  <si>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</si>
  <si>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</si>
  <si>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</si>
  <si>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</si>
  <si>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</si>
  <si>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</si>
  <si>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</si>
  <si>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</si>
  <si>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</si>
  <si>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</si>
  <si>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</si>
  <si>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</si>
  <si>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</si>
  <si>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</si>
  <si>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</si>
  <si>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</si>
  <si>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</si>
  <si>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</si>
  <si>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</si>
  <si>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</si>
  <si>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</si>
  <si>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</si>
  <si>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</si>
  <si>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</si>
  <si>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</si>
  <si>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</si>
  <si>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</si>
  <si>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</si>
  <si>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</si>
  <si>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</si>
  <si>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</si>
  <si>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</si>
  <si>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</si>
  <si>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</si>
  <si>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</si>
  <si>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</si>
  <si>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</si>
  <si>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</si>
  <si>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</si>
  <si>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</si>
  <si>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</si>
  <si>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</si>
  <si>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</si>
  <si>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</si>
  <si>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</si>
  <si>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</si>
  <si>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</si>
  <si>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</si>
  <si>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</si>
  <si>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</si>
  <si>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</si>
  <si>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</si>
  <si>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</si>
  <si>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</si>
  <si>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</si>
  <si>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</si>
  <si>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</si>
  <si>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</si>
  <si>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</si>
  <si>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</si>
  <si>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</si>
  <si>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</si>
  <si>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</si>
  <si>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</si>
  <si>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</si>
  <si>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</si>
  <si>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</si>
  <si>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</si>
  <si>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</si>
  <si>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</si>
  <si>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</si>
  <si>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</si>
  <si>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</si>
  <si>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</si>
  <si>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</si>
  <si>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</si>
  <si>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</si>
  <si>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</si>
  <si>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</si>
  <si>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</si>
  <si>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</si>
  <si>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</si>
  <si>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</si>
  <si>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</si>
  <si>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</si>
  <si>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</si>
  <si>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</si>
  <si>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</si>
  <si>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</si>
  <si>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</si>
  <si>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</si>
  <si>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</si>
  <si>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</si>
  <si>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</si>
  <si>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</si>
  <si>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</si>
  <si>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</si>
  <si>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</si>
  <si>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</si>
  <si>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</si>
  <si>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</si>
  <si>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</si>
  <si>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</si>
  <si>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</si>
  <si>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</si>
  <si>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</si>
  <si>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</si>
  <si>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</si>
  <si>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</si>
  <si>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</si>
  <si>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</si>
  <si>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</si>
  <si>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</si>
  <si>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</si>
  <si>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</si>
  <si>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</si>
  <si>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</si>
  <si>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</si>
  <si>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</si>
  <si>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</si>
  <si>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</si>
  <si>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</si>
  <si>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</si>
  <si>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</si>
  <si>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</si>
  <si>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</si>
  <si>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</si>
  <si>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</si>
  <si>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</si>
  <si>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</si>
  <si>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</si>
  <si>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</si>
  <si>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</si>
  <si>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</si>
  <si>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</si>
  <si>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</si>
  <si>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</si>
  <si>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</si>
  <si>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</si>
  <si>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</si>
  <si>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</si>
  <si>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</si>
  <si>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</si>
  <si>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</si>
  <si>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</si>
  <si>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</si>
  <si>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</si>
  <si>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</si>
  <si>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</si>
  <si>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</si>
  <si>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</si>
  <si>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</si>
  <si>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</si>
  <si>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</si>
  <si>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</si>
  <si>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</si>
  <si>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</si>
  <si>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</si>
  <si>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</si>
  <si>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</si>
  <si>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</si>
  <si>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</si>
  <si>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</si>
  <si>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</si>
  <si>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</si>
  <si>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</si>
  <si>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</si>
  <si>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</si>
  <si>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</si>
  <si>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</si>
  <si>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</si>
  <si>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</si>
  <si>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</si>
  <si>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</si>
  <si>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</si>
  <si>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</si>
  <si>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</si>
  <si>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</si>
  <si>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</si>
  <si>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</si>
  <si>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</si>
  <si>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</si>
  <si>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</si>
  <si>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</si>
  <si>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</si>
  <si>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</si>
  <si>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</si>
  <si>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</si>
  <si>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</si>
  <si>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</si>
  <si>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</si>
  <si>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</si>
  <si>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</si>
  <si>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</si>
  <si>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</si>
  <si>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</si>
  <si>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</si>
  <si>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</si>
  <si>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</si>
  <si>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</si>
  <si>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</si>
  <si>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</si>
  <si>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</si>
  <si>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</si>
  <si>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</si>
  <si>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</si>
  <si>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</si>
  <si>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</si>
  <si>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</si>
  <si>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</si>
  <si>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</si>
  <si>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</si>
  <si>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</si>
  <si>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</si>
  <si>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</si>
  <si>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</si>
  <si>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</si>
  <si>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</si>
  <si>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</si>
  <si>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</si>
  <si>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</si>
  <si>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</si>
  <si>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</si>
  <si>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</si>
  <si>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</si>
  <si>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</si>
  <si>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</si>
  <si>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</si>
  <si>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</si>
  <si>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</si>
  <si>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</si>
  <si>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</si>
  <si>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</si>
  <si>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</si>
  <si>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</si>
  <si>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</si>
  <si>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</si>
  <si>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</si>
  <si>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</si>
  <si>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</si>
  <si>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</si>
  <si>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</si>
  <si>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</si>
  <si>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</si>
  <si>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</si>
  <si>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</si>
  <si>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</si>
  <si>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</si>
  <si>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</si>
  <si>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</si>
  <si>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</si>
  <si>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</si>
  <si>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</si>
  <si>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</si>
  <si>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</si>
  <si>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</si>
  <si>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</si>
  <si>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</si>
  <si>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</si>
  <si>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</si>
  <si>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</si>
  <si>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</si>
  <si>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</si>
  <si>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</si>
  <si>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</si>
  <si>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</si>
  <si>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</si>
  <si>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</si>
  <si>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</si>
  <si>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</si>
  <si>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</si>
  <si>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</si>
  <si>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</si>
  <si>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</si>
  <si>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</si>
  <si>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</si>
  <si>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</si>
  <si>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</si>
  <si>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</si>
  <si>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</si>
  <si>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</si>
  <si>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</si>
  <si>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</si>
  <si>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</si>
  <si>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</si>
  <si>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</si>
  <si>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</si>
  <si>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</si>
  <si>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</si>
  <si>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</si>
  <si>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</si>
  <si>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</si>
  <si>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</si>
  <si>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</si>
  <si>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</si>
  <si>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</si>
  <si>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</si>
  <si>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</si>
  <si>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</si>
  <si>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</si>
  <si>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</si>
  <si>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</si>
  <si>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</si>
  <si>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</si>
  <si>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</si>
  <si>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</si>
  <si>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</si>
  <si>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</si>
  <si>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</si>
  <si>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</si>
  <si>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</si>
  <si>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</si>
  <si>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</si>
  <si>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</si>
  <si>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</si>
  <si>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</si>
  <si>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</si>
  <si>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</si>
  <si>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</si>
  <si>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</si>
  <si>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</si>
  <si>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</si>
  <si>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</si>
  <si>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</si>
  <si>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</si>
  <si>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</si>
  <si>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</si>
  <si>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</si>
  <si>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</si>
  <si>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</si>
  <si>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</si>
  <si>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</si>
  <si>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</si>
  <si>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</si>
  <si>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</si>
  <si>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</si>
  <si>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</si>
  <si>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</si>
  <si>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</si>
  <si>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</si>
  <si>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</si>
  <si>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</si>
  <si>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</si>
  <si>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</si>
  <si>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</si>
  <si>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</si>
  <si>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</si>
  <si>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</si>
  <si>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</si>
  <si>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</si>
  <si>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</si>
  <si>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</si>
  <si>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</si>
  <si>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</si>
  <si>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</si>
  <si>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</si>
  <si>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</si>
  <si>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</si>
  <si>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</si>
  <si>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</si>
  <si>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</si>
  <si>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</si>
  <si>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</si>
  <si>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</si>
  <si>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</si>
  <si>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</si>
  <si>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</si>
  <si>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</si>
  <si>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</si>
  <si>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</si>
  <si>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</si>
  <si>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</si>
  <si>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</si>
  <si>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</si>
  <si>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</si>
  <si>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</si>
  <si>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</si>
  <si>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</si>
  <si>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</si>
  <si>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</si>
  <si>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</si>
  <si>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</si>
  <si>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</si>
  <si>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</si>
  <si>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</si>
  <si>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</si>
  <si>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</si>
  <si>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</si>
  <si>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</si>
  <si>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</si>
  <si>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</si>
  <si>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</si>
  <si>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</si>
  <si>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</si>
  <si>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</si>
  <si>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</si>
  <si>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</si>
  <si>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</si>
  <si>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</si>
  <si>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</si>
  <si>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</si>
  <si>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</si>
  <si>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</si>
  <si>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</si>
  <si>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</si>
  <si>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</si>
  <si>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</si>
  <si>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</si>
  <si>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</si>
  <si>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</si>
  <si>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</si>
  <si>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</si>
  <si>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</si>
  <si>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</si>
  <si>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</si>
  <si>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</si>
  <si>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</si>
  <si>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</si>
  <si>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</si>
  <si>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</si>
  <si>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</si>
  <si>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</si>
  <si>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</si>
  <si>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</si>
  <si>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</si>
  <si>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</si>
  <si>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</si>
  <si>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</si>
  <si>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</si>
  <si>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</si>
  <si>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</si>
  <si>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</si>
  <si>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</si>
  <si>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</si>
  <si>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</si>
  <si>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</si>
  <si>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</si>
  <si>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</si>
  <si>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</si>
  <si>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</si>
  <si>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</si>
  <si>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</si>
  <si>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</si>
  <si>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</si>
  <si>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</si>
  <si>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</si>
  <si>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</si>
  <si>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</si>
  <si>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</si>
  <si>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</si>
  <si>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</si>
  <si>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</si>
  <si>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</si>
  <si>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</si>
  <si>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</si>
  <si>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</si>
  <si>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</si>
  <si>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</si>
  <si>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</si>
  <si>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</si>
  <si>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</si>
  <si>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</si>
  <si>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</si>
  <si>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</si>
  <si>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</si>
  <si>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</si>
  <si>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</si>
  <si>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</si>
  <si>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</si>
  <si>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</si>
  <si>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</si>
  <si>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</si>
  <si>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</si>
  <si>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</si>
  <si>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</si>
  <si>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</si>
  <si>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</si>
  <si>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</si>
  <si>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</si>
  <si>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</si>
  <si>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</si>
  <si>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</si>
  <si>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</si>
  <si>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</si>
  <si>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</si>
  <si>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</si>
  <si>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</si>
  <si>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</si>
  <si>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</si>
  <si>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</si>
  <si>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</si>
  <si>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</si>
  <si>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</si>
  <si>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</si>
  <si>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</si>
  <si>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</si>
  <si>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</si>
  <si>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</si>
  <si>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</si>
  <si>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</si>
  <si>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</si>
  <si>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</si>
  <si>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</si>
  <si>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</si>
  <si>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</si>
  <si>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</si>
  <si>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</si>
  <si>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</si>
  <si>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</si>
  <si>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</si>
  <si>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</si>
  <si>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</si>
  <si>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</si>
  <si>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</si>
  <si>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</si>
  <si>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</si>
  <si>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</si>
  <si>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</si>
  <si>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</si>
  <si>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</si>
  <si>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</si>
  <si>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</si>
  <si>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</si>
  <si>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</si>
  <si>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</si>
  <si>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</si>
  <si>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</si>
  <si>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</si>
  <si>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</si>
  <si>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</si>
  <si>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</si>
  <si>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</si>
  <si>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</si>
  <si>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</si>
  <si>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</si>
  <si>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</si>
  <si>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</si>
  <si>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</si>
  <si>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</si>
  <si>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</si>
  <si>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</si>
  <si>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</si>
  <si>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</si>
  <si>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</si>
  <si>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</si>
  <si>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</si>
  <si>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</si>
  <si>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</si>
  <si>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</si>
  <si>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</si>
  <si>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</si>
  <si>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</si>
  <si>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</si>
  <si>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</si>
  <si>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</si>
  <si>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</si>
  <si>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</si>
  <si>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</si>
  <si>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</si>
  <si>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</si>
  <si>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</si>
  <si>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</si>
  <si>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</si>
  <si>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</si>
  <si>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</si>
  <si>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</si>
  <si>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</si>
  <si>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</si>
  <si>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</si>
  <si>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</si>
  <si>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</si>
  <si>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</si>
  <si>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</si>
  <si>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</si>
  <si>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</si>
  <si>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</si>
  <si>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</si>
  <si>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</si>
  <si>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</si>
  <si>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</si>
  <si>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</si>
  <si>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</si>
  <si>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</si>
  <si>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</si>
  <si>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</si>
  <si>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</si>
  <si>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</si>
  <si>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</si>
  <si>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</si>
  <si>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</si>
  <si>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</si>
  <si>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</si>
  <si>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</si>
  <si>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</si>
  <si>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</si>
  <si>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</si>
  <si>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</si>
  <si>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</si>
  <si>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</si>
  <si>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</si>
  <si>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</si>
  <si>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</si>
  <si>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</si>
  <si>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</si>
  <si>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</si>
  <si>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</si>
  <si>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</si>
  <si>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</si>
  <si>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</si>
  <si>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</si>
  <si>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</si>
  <si>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</si>
  <si>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</si>
  <si>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</si>
  <si>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</si>
  <si>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</si>
  <si>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</si>
  <si>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</si>
  <si>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</si>
  <si>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</si>
  <si>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</si>
  <si>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</si>
  <si>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</si>
  <si>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</si>
  <si>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</si>
  <si>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</si>
  <si>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</si>
  <si>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</si>
  <si>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</si>
  <si>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</si>
  <si>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</si>
  <si>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</si>
  <si>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</si>
  <si>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</si>
  <si>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</si>
  <si>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</si>
  <si>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</si>
  <si>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</si>
  <si>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</si>
  <si>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</si>
  <si>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</si>
  <si>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</si>
  <si>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</si>
  <si>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</si>
  <si>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</si>
  <si>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</si>
  <si>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</si>
  <si>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</si>
  <si>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</si>
  <si>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</si>
  <si>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</si>
  <si>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</si>
  <si>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</si>
  <si>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</si>
  <si>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</si>
  <si>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</si>
  <si>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</si>
  <si>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</si>
  <si>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</si>
  <si>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</si>
  <si>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</si>
  <si>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</si>
  <si>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</si>
  <si>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</si>
  <si>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</si>
  <si>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</si>
  <si>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</si>
  <si>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</si>
  <si>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</si>
  <si>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</si>
  <si>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</si>
  <si>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</si>
  <si>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</si>
  <si>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</si>
  <si>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</si>
  <si>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</si>
  <si>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</si>
  <si>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</si>
  <si>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</si>
  <si>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</si>
  <si>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</si>
  <si>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</si>
  <si>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</si>
  <si>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</si>
  <si>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</si>
  <si>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</si>
  <si>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</si>
  <si>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</si>
  <si>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</si>
  <si>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</si>
  <si>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</si>
  <si>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</si>
  <si>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</si>
  <si>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</si>
  <si>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</si>
  <si>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</si>
  <si>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</si>
  <si>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</si>
  <si>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</si>
  <si>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</si>
  <si>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</si>
  <si>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</si>
  <si>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</si>
  <si>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</si>
  <si>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</si>
  <si>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</si>
  <si>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</si>
  <si>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</si>
  <si>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</si>
  <si>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</si>
  <si>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</si>
  <si>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</si>
  <si>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</si>
  <si>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</si>
  <si>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</si>
  <si>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</si>
  <si>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</si>
  <si>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</si>
  <si>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</si>
  <si>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</si>
  <si>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</si>
  <si>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</si>
  <si>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</si>
  <si>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</si>
  <si>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</si>
  <si>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</si>
  <si>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</si>
  <si>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</si>
  <si>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</si>
  <si>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</si>
  <si>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</si>
  <si>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</si>
  <si>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</si>
  <si>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</si>
  <si>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</si>
  <si>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</si>
  <si>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</si>
  <si>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</si>
  <si>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</si>
  <si>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</si>
  <si>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</si>
  <si>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</si>
  <si>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</si>
  <si>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</si>
  <si>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</si>
  <si>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</si>
  <si>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</si>
  <si>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</si>
  <si>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</si>
  <si>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</si>
  <si>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</si>
  <si>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</si>
  <si>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</si>
  <si>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</si>
  <si>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</si>
  <si>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</si>
  <si>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</si>
  <si>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</si>
  <si>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</si>
  <si>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</si>
  <si>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</si>
  <si>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</si>
  <si>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</si>
  <si>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</si>
  <si>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</si>
  <si>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</si>
  <si>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</si>
  <si>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</si>
  <si>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</si>
  <si>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</si>
  <si>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</si>
  <si>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</si>
  <si>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</si>
  <si>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</si>
  <si>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</si>
  <si>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</si>
  <si>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</si>
  <si>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</si>
  <si>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</si>
  <si>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</si>
  <si>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</si>
  <si>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</si>
  <si>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</si>
  <si>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</si>
  <si>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</si>
  <si>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</si>
  <si>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</si>
  <si>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</si>
  <si>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</si>
  <si>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</si>
  <si>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</si>
  <si>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</si>
  <si>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</si>
  <si>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</si>
  <si>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</si>
  <si>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</si>
  <si>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</si>
  <si>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</si>
  <si>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</si>
  <si>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</si>
  <si>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</si>
  <si>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</si>
  <si>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</si>
  <si>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</si>
  <si>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</si>
  <si>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</si>
  <si>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</si>
  <si>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</si>
  <si>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</si>
  <si>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</si>
  <si>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</si>
  <si>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</si>
  <si>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</si>
  <si>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</si>
  <si>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</si>
  <si>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</si>
  <si>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</si>
  <si>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</si>
  <si>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</si>
  <si>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</si>
  <si>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</si>
  <si>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</si>
  <si>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</si>
  <si>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</si>
  <si>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</si>
  <si>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</si>
  <si>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</si>
  <si>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</si>
  <si>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</si>
  <si>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</si>
  <si>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</si>
  <si>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</si>
  <si>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</si>
  <si>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</si>
  <si>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</si>
  <si>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</si>
  <si>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</si>
  <si>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</si>
  <si>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</si>
  <si>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</si>
  <si>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</si>
  <si>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</si>
  <si>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</si>
  <si>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</si>
  <si>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</si>
  <si>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</si>
  <si>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</si>
  <si>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</si>
  <si>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</si>
  <si>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</si>
  <si>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</si>
  <si>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</si>
  <si>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</si>
  <si>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</si>
  <si>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</si>
  <si>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</si>
  <si>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</si>
  <si>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</si>
  <si>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</si>
  <si>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</si>
  <si>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</si>
  <si>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</si>
  <si>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</si>
  <si>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</si>
  <si>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</si>
  <si>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</si>
  <si>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</si>
  <si>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</si>
  <si>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</si>
  <si>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</si>
  <si>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</si>
  <si>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</si>
  <si>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</si>
  <si>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</si>
  <si>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</si>
  <si>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</si>
  <si>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</si>
  <si>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</si>
  <si>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</si>
  <si>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</si>
  <si>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</si>
  <si>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</si>
  <si>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</si>
  <si>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</si>
  <si>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</si>
  <si>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</si>
  <si>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</si>
  <si>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</si>
  <si>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</si>
  <si>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</si>
  <si>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</si>
  <si>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</si>
  <si>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</si>
  <si>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</si>
  <si>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</si>
  <si>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</si>
  <si>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</si>
  <si>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</si>
  <si>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</si>
  <si>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</si>
  <si>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</si>
  <si>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</si>
  <si>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</si>
  <si>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</si>
  <si>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</si>
  <si>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</si>
  <si>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</si>
  <si>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</si>
  <si>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</si>
  <si>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</si>
  <si>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</si>
  <si>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</si>
  <si>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</si>
  <si>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</si>
  <si>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</si>
  <si>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</si>
  <si>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</si>
  <si>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</si>
  <si>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</si>
  <si>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</si>
  <si>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</si>
  <si>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</si>
  <si>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</si>
  <si>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</si>
  <si>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</si>
  <si>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</si>
  <si>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</si>
  <si>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</si>
  <si>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</si>
  <si>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</si>
  <si>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</si>
  <si>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</si>
  <si>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</si>
  <si>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</si>
  <si>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</si>
  <si>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</si>
  <si>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</si>
  <si>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</si>
  <si>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</si>
  <si>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</si>
  <si>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</si>
  <si>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</si>
  <si>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</si>
  <si>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</si>
  <si>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</si>
  <si>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</si>
  <si>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</si>
  <si>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</si>
  <si>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</si>
  <si>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</si>
  <si>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</si>
  <si>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</si>
  <si>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</si>
  <si>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</si>
  <si>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</si>
  <si>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</si>
  <si>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</si>
  <si>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</si>
  <si>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</si>
  <si>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</si>
  <si>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</si>
  <si>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</si>
  <si>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</si>
  <si>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</si>
  <si>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</si>
  <si>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</si>
  <si>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</si>
  <si>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</si>
  <si>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</si>
  <si>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</si>
  <si>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</si>
  <si>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</si>
  <si>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</si>
  <si>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</si>
  <si>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</si>
  <si>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</si>
  <si>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</si>
  <si>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</si>
  <si>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</si>
  <si>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</si>
  <si>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</si>
  <si>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</si>
  <si>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</si>
  <si>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</si>
  <si>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</si>
  <si>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</si>
  <si>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</si>
  <si>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</si>
  <si>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</si>
  <si>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</si>
  <si>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</si>
  <si>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</si>
  <si>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</si>
  <si>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</si>
  <si>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</si>
  <si>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</si>
  <si>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</si>
  <si>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</si>
  <si>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</si>
  <si>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</si>
  <si>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</si>
  <si>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</si>
  <si>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</si>
  <si>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</si>
  <si>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</si>
  <si>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</si>
  <si>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</si>
  <si>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</si>
  <si>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</si>
  <si>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</si>
  <si>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</si>
  <si>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</si>
  <si>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</si>
  <si>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</si>
  <si>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</si>
  <si>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</si>
  <si>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</si>
  <si>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</si>
  <si>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</si>
  <si>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</si>
  <si>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</si>
  <si>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</si>
  <si>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</si>
  <si>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</si>
  <si>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</si>
  <si>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</si>
  <si>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</si>
  <si>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</si>
  <si>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</si>
  <si>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</si>
  <si>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</si>
  <si>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</si>
  <si>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</si>
  <si>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</si>
  <si>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</si>
  <si>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</si>
  <si>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</si>
  <si>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</si>
  <si>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</si>
  <si>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</si>
  <si>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</si>
  <si>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</si>
  <si>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</si>
  <si>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</si>
  <si>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</si>
  <si>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</si>
  <si>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</si>
  <si>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</si>
  <si>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</si>
  <si>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</si>
  <si>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</si>
  <si>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</si>
  <si>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</si>
  <si>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</si>
  <si>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</si>
  <si>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</si>
  <si>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</si>
  <si>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</si>
  <si>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</si>
  <si>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</si>
  <si>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</si>
  <si>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</si>
  <si>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</si>
  <si>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</si>
  <si>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</si>
  <si>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</si>
  <si>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</si>
  <si>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</si>
  <si>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</si>
  <si>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</si>
  <si>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</si>
  <si>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</si>
  <si>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</si>
  <si>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</si>
  <si>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</si>
  <si>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</si>
  <si>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</si>
  <si>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</si>
  <si>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</si>
  <si>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</si>
  <si>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</si>
  <si>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</si>
  <si>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</si>
  <si>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</si>
  <si>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</si>
  <si>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</si>
  <si>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</si>
  <si>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</si>
  <si>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</si>
  <si>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</si>
  <si>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</si>
  <si>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</si>
  <si>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</si>
  <si>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</si>
  <si>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</si>
  <si>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</si>
  <si>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</si>
  <si>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</si>
  <si>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</si>
  <si>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</si>
  <si>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</si>
  <si>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</si>
  <si>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</si>
  <si>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</si>
  <si>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</si>
  <si>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</si>
  <si>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</si>
  <si>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</si>
  <si>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</si>
  <si>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</si>
  <si>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</si>
  <si>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</si>
  <si>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</si>
  <si>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</si>
  <si>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</si>
  <si>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</si>
  <si>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</si>
  <si>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</si>
  <si>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</si>
  <si>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</si>
  <si>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</si>
  <si>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</si>
  <si>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</si>
  <si>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</si>
  <si>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</si>
  <si>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</si>
  <si>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</si>
  <si>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</si>
  <si>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</si>
  <si>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</si>
  <si>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</si>
  <si>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</si>
  <si>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</si>
  <si>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</si>
  <si>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</si>
  <si>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</si>
  <si>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</si>
  <si>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</si>
  <si>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</si>
  <si>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</si>
  <si>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</si>
  <si>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</si>
  <si>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</si>
  <si>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</si>
  <si>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</si>
  <si>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</si>
  <si>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</si>
  <si>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</si>
  <si>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</si>
  <si>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</si>
  <si>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</si>
  <si>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</si>
  <si>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</si>
  <si>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</si>
  <si>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</si>
  <si>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</si>
  <si>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</si>
  <si>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</si>
  <si>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</si>
  <si>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</si>
  <si>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</si>
  <si>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</si>
  <si>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</si>
  <si>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</si>
  <si>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</si>
  <si>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</si>
  <si>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</si>
  <si>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</si>
  <si>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</si>
  <si>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</si>
  <si>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</si>
  <si>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</si>
  <si>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</si>
  <si>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</si>
  <si>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</si>
  <si>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</si>
  <si>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</si>
  <si>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</si>
  <si>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</si>
  <si>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</si>
  <si>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</si>
  <si>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</si>
  <si>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</si>
  <si>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</si>
  <si>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</si>
  <si>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</si>
  <si>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</si>
  <si>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</si>
  <si>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</si>
  <si>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</si>
  <si>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</si>
  <si>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</si>
  <si>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</si>
  <si>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</si>
  <si>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</si>
  <si>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</si>
  <si>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</si>
  <si>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</si>
  <si>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</si>
  <si>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</si>
  <si>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</si>
  <si>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</si>
  <si>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</si>
  <si>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</si>
  <si>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</si>
  <si>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</si>
  <si>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</si>
  <si>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</si>
  <si>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</si>
  <si>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</si>
  <si>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</si>
  <si>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</si>
  <si>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</si>
  <si>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</si>
  <si>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</si>
  <si>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</si>
  <si>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</si>
  <si>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</si>
  <si>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</si>
  <si>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</si>
  <si>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</si>
  <si>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</si>
  <si>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</si>
  <si>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</si>
  <si>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</si>
  <si>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</si>
  <si>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</si>
  <si>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</si>
  <si>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</si>
  <si>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</si>
  <si>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</si>
  <si>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</si>
  <si>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</si>
  <si>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</si>
  <si>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</si>
  <si>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</si>
  <si>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</si>
  <si>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</si>
  <si>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</si>
  <si>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</si>
  <si>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</si>
  <si>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</si>
  <si>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</si>
  <si>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</si>
  <si>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</si>
  <si>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</si>
  <si>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</si>
  <si>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</si>
  <si>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</si>
  <si>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</si>
  <si>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</si>
  <si>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</si>
  <si>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</si>
  <si>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</si>
  <si>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</si>
  <si>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</si>
  <si>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</si>
  <si>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</si>
  <si>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</si>
  <si>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</si>
  <si>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</si>
  <si>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</si>
  <si>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</si>
  <si>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</si>
  <si>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</si>
  <si>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</si>
  <si>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</si>
  <si>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</si>
  <si>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</si>
  <si>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</si>
  <si>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</si>
  <si>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</si>
  <si>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</si>
  <si>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</si>
  <si>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</si>
  <si>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</si>
  <si>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</si>
  <si>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</si>
  <si>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</si>
  <si>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</si>
  <si>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</si>
  <si>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</si>
  <si>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</si>
  <si>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</si>
  <si>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</si>
  <si>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</si>
  <si>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</si>
  <si>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</si>
  <si>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</si>
  <si>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</si>
  <si>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</si>
  <si>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</si>
  <si>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</si>
  <si>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</si>
  <si>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</si>
  <si>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</si>
  <si>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</si>
  <si>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</si>
  <si>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</si>
  <si>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</si>
  <si>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</si>
  <si>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</si>
  <si>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</si>
  <si>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</si>
  <si>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</si>
  <si>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</si>
  <si>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</si>
  <si>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</si>
  <si>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</si>
  <si>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</si>
  <si>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</si>
  <si>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</si>
  <si>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</si>
  <si>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</si>
  <si>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</si>
  <si>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</si>
  <si>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</si>
  <si>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</si>
  <si>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</si>
  <si>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</si>
  <si>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</si>
  <si>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</si>
  <si>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</si>
  <si>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</si>
  <si>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</si>
  <si>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</si>
  <si>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</si>
  <si>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</si>
  <si>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</si>
  <si>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</si>
  <si>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</si>
  <si>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</si>
  <si>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</si>
  <si>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</si>
  <si>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</si>
  <si>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</si>
  <si>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</si>
  <si>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</si>
  <si>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</si>
  <si>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</si>
  <si>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</si>
  <si>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</si>
  <si>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</si>
  <si>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</si>
  <si>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</si>
  <si>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</si>
  <si>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</si>
  <si>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</si>
  <si>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</si>
  <si>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</si>
  <si>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</si>
  <si>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</si>
  <si>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</si>
  <si>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</si>
  <si>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</si>
  <si>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</si>
  <si>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</si>
  <si>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</si>
  <si>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</si>
  <si>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</si>
  <si>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</si>
  <si>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</si>
  <si>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</si>
  <si>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</si>
  <si>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</si>
  <si>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</si>
  <si>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</si>
  <si>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</si>
  <si>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</si>
  <si>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</si>
  <si>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</si>
  <si>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</si>
  <si>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</si>
  <si>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</si>
  <si>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</si>
  <si>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</si>
  <si>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</si>
  <si>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</si>
  <si>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</si>
  <si>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</si>
  <si>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</si>
  <si>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</si>
  <si>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</si>
  <si>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</si>
  <si>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</si>
  <si>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</si>
  <si>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</si>
  <si>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</si>
  <si>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</si>
  <si>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</si>
  <si>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</si>
  <si>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</si>
  <si>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</si>
  <si>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</si>
  <si>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</si>
  <si>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</si>
  <si>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</si>
  <si>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</si>
  <si>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</si>
  <si>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</si>
  <si>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</si>
  <si>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</si>
  <si>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</si>
  <si>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</si>
  <si>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</si>
  <si>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</si>
  <si>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</si>
  <si>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</si>
  <si>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</si>
  <si>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</si>
  <si>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</si>
  <si>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</si>
  <si>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</si>
  <si>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</si>
  <si>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</si>
  <si>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</si>
  <si>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</si>
  <si>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</si>
  <si>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</si>
  <si>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</si>
  <si>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</si>
  <si>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</si>
  <si>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</si>
  <si>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</si>
  <si>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</si>
  <si>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</si>
  <si>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</si>
  <si>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</si>
  <si>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</si>
  <si>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</si>
  <si>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</si>
  <si>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</si>
  <si>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</si>
  <si>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</si>
  <si>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</si>
  <si>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</si>
  <si>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</si>
  <si>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</si>
  <si>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</si>
  <si>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</si>
  <si>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</si>
  <si>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</si>
  <si>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</si>
  <si>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</si>
  <si>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</si>
  <si>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</si>
  <si>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</si>
  <si>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</si>
  <si>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</si>
  <si>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</si>
  <si>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</si>
  <si>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</si>
  <si>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</si>
  <si>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</si>
  <si>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</si>
  <si>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</si>
  <si>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</si>
  <si>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</si>
  <si>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</si>
  <si>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</si>
  <si>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</si>
  <si>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</si>
  <si>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</si>
  <si>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</si>
  <si>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</si>
  <si>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</si>
  <si>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</si>
  <si>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</si>
  <si>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</si>
  <si>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</si>
  <si>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</si>
  <si>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</si>
  <si>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</si>
  <si>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</si>
  <si>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</si>
  <si>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</si>
  <si>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</si>
  <si>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</si>
  <si>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</si>
  <si>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</si>
  <si>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</si>
  <si>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</si>
  <si>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</si>
  <si>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</si>
  <si>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</si>
  <si>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</si>
  <si>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</si>
  <si>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</si>
  <si>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</si>
  <si>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</si>
  <si>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</si>
  <si>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</si>
  <si>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</si>
  <si>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</si>
  <si>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</si>
  <si>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</si>
  <si>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</si>
  <si>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</si>
  <si>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</si>
  <si>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</si>
  <si>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</si>
  <si>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</si>
  <si>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</si>
  <si>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</si>
  <si>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</si>
  <si>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</si>
  <si>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</si>
  <si>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</si>
  <si>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</si>
  <si>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</si>
  <si>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</si>
  <si>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</si>
  <si>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</si>
  <si>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</si>
  <si>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</si>
  <si>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</si>
  <si>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</si>
  <si>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</si>
  <si>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</si>
  <si>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</si>
  <si>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</si>
  <si>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</si>
  <si>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</si>
  <si>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</si>
  <si>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</si>
  <si>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</si>
  <si>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</si>
  <si>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</si>
  <si>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</si>
  <si>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</si>
  <si>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</si>
  <si>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</si>
  <si>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</si>
  <si>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</si>
  <si>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</si>
  <si>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</si>
  <si>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</si>
  <si>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</si>
  <si>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</si>
  <si>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</si>
  <si>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</si>
  <si>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</si>
  <si>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</si>
  <si>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</si>
  <si>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</si>
  <si>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</si>
  <si>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</si>
  <si>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</si>
  <si>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</si>
  <si>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</si>
  <si>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</si>
  <si>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</si>
  <si>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</si>
  <si>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</si>
  <si>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</si>
  <si>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</si>
  <si>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</si>
  <si>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</si>
  <si>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</si>
  <si>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</si>
  <si>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</si>
  <si>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</si>
  <si>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</si>
  <si>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</si>
  <si>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</si>
  <si>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</si>
  <si>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</si>
  <si>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</si>
  <si>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</si>
  <si>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</si>
  <si>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</si>
  <si>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</si>
  <si>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</si>
  <si>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</si>
  <si>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</si>
  <si>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</si>
  <si>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</si>
  <si>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</si>
  <si>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</si>
  <si>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</si>
  <si>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</si>
  <si>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</si>
  <si>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</si>
  <si>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</si>
  <si>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</si>
  <si>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</si>
  <si>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</si>
  <si>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</si>
  <si>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</si>
  <si>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</si>
  <si>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</si>
  <si>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</si>
  <si>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</si>
  <si>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</si>
  <si>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</si>
  <si>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</si>
  <si>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</si>
  <si>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</si>
  <si>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</si>
  <si>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</si>
  <si>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</si>
  <si>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</si>
  <si>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</si>
  <si>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</si>
  <si>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</si>
  <si>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</si>
  <si>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</si>
  <si>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</si>
  <si>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</si>
  <si>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</si>
  <si>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</si>
  <si>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</si>
  <si>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</si>
  <si>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</si>
  <si>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</si>
  <si>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</si>
  <si>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</si>
  <si>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</si>
  <si>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</si>
  <si>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</si>
  <si>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</si>
  <si>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</si>
  <si>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</si>
  <si>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</si>
  <si>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</si>
  <si>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</si>
  <si>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</si>
  <si>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</si>
  <si>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</si>
  <si>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</si>
  <si>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</si>
  <si>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</si>
  <si>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</si>
  <si>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</si>
  <si>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</si>
  <si>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</si>
  <si>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</si>
  <si>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</si>
  <si>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</si>
  <si>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</si>
  <si>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</si>
  <si>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</si>
  <si>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</si>
  <si>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</si>
  <si>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</si>
  <si>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</si>
  <si>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</si>
  <si>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</si>
  <si>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</si>
  <si>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</si>
  <si>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</si>
  <si>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</si>
  <si>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</si>
  <si>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</si>
  <si>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</si>
  <si>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</si>
  <si>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</si>
  <si>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</si>
  <si>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</si>
  <si>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</si>
  <si>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</si>
  <si>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</si>
  <si>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</si>
  <si>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</si>
  <si>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</si>
  <si>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</si>
  <si>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</si>
  <si>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</si>
  <si>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</si>
  <si>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</si>
  <si>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</si>
  <si>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</si>
  <si>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</si>
  <si>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</si>
  <si>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</si>
  <si>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</si>
  <si>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</si>
  <si>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</si>
  <si>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</si>
  <si>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</si>
  <si>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</si>
  <si>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</si>
  <si>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</si>
  <si>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</si>
  <si>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</si>
  <si>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</si>
  <si>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</si>
  <si>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</si>
  <si>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</si>
  <si>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</si>
  <si>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</si>
  <si>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</si>
  <si>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</si>
  <si>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</si>
  <si>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</si>
  <si>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</si>
  <si>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</si>
  <si>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</si>
  <si>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</si>
  <si>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</si>
  <si>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</si>
  <si>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</si>
  <si>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</si>
  <si>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</si>
  <si>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</si>
  <si>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</si>
  <si>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</si>
  <si>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</si>
  <si>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</si>
  <si>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</si>
  <si>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</si>
  <si>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</si>
  <si>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</si>
  <si>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</si>
  <si>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</si>
  <si>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</si>
  <si>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</si>
  <si>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</si>
  <si>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</si>
  <si>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</si>
  <si>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</si>
  <si>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</si>
  <si>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</si>
  <si>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</si>
  <si>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</si>
  <si>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</si>
  <si>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</si>
  <si>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</si>
  <si>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</si>
  <si>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</si>
  <si>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</si>
  <si>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</si>
  <si>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</si>
  <si>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</si>
  <si>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</si>
  <si>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</si>
  <si>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</si>
  <si>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</si>
  <si>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</si>
  <si>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</si>
  <si>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</si>
  <si>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</si>
  <si>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</si>
  <si>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</si>
  <si>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</si>
  <si>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</si>
  <si>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</si>
  <si>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</si>
  <si>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</si>
  <si>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</si>
  <si>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</si>
  <si>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</si>
  <si>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</si>
  <si>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</si>
  <si>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</si>
  <si>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</si>
  <si>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</si>
  <si>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</si>
  <si>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</si>
  <si>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</si>
  <si>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</si>
  <si>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</si>
  <si>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</si>
  <si>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</si>
  <si>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</si>
  <si>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</si>
  <si>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</si>
  <si>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</si>
  <si>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</si>
  <si>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</si>
  <si>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</si>
  <si>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</si>
  <si>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</si>
  <si>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</si>
  <si>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</si>
  <si>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</si>
  <si>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</si>
  <si>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</si>
  <si>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</si>
  <si>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</si>
  <si>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</si>
  <si>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</si>
  <si>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</si>
  <si>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</si>
  <si>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</si>
  <si>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</si>
  <si>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</si>
  <si>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</si>
  <si>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</si>
  <si>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</si>
  <si>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</si>
  <si>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</si>
  <si>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</si>
  <si>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</si>
  <si>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</si>
  <si>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</si>
  <si>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</si>
  <si>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</si>
  <si>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</si>
  <si>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</si>
  <si>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</si>
  <si>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</si>
  <si>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</si>
  <si>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</si>
  <si>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</si>
  <si>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</si>
  <si>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</si>
  <si>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</si>
  <si>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</si>
  <si>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</si>
  <si>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</si>
  <si>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</si>
  <si>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</si>
  <si>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</si>
  <si>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</si>
  <si>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</si>
  <si>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</si>
  <si>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</si>
  <si>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</si>
  <si>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</si>
  <si>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</si>
  <si>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</si>
  <si>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</si>
  <si>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</si>
  <si>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</si>
  <si>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</si>
  <si>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</si>
  <si>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</si>
  <si>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</si>
  <si>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</si>
  <si>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</si>
  <si>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</si>
  <si>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</si>
  <si>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</si>
  <si>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</si>
  <si>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</si>
  <si>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</si>
  <si>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</si>
  <si>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</si>
  <si>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</si>
  <si>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</si>
  <si>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</si>
  <si>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</si>
  <si>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</si>
  <si>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</si>
  <si>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</si>
  <si>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</si>
  <si>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</si>
  <si>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</si>
  <si>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</si>
  <si>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</si>
  <si>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</si>
  <si>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</si>
  <si>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</si>
  <si>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</si>
  <si>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</si>
  <si>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</si>
  <si>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</si>
  <si>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</si>
  <si>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</si>
  <si>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</si>
  <si>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</si>
  <si>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</si>
  <si>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</si>
  <si>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</si>
  <si>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</si>
  <si>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</si>
  <si>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</si>
  <si>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</si>
  <si>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</si>
  <si>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</si>
  <si>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</si>
  <si>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</si>
  <si>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</si>
  <si>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</si>
  <si>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</si>
  <si>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</si>
  <si>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</si>
  <si>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</si>
  <si>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</si>
  <si>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</si>
  <si>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</si>
  <si>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</si>
  <si>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</si>
  <si>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</si>
  <si>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</si>
  <si>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</si>
  <si>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</si>
  <si>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</si>
  <si>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</si>
  <si>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</si>
  <si>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</si>
  <si>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</si>
  <si>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</si>
  <si>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</si>
  <si>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</si>
  <si>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</si>
  <si>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</si>
  <si>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</si>
  <si>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</si>
  <si>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</si>
  <si>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</si>
  <si>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</si>
  <si>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</si>
  <si>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</si>
  <si>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</si>
  <si>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</si>
  <si>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</si>
  <si>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</si>
  <si>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</si>
  <si>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</si>
  <si>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</si>
  <si>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</si>
  <si>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</si>
  <si>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</si>
  <si>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</si>
  <si>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</si>
  <si>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</si>
  <si>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</si>
  <si>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</si>
  <si>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</si>
  <si>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</si>
  <si>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</si>
  <si>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</si>
  <si>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</si>
  <si>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</si>
  <si>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</si>
  <si>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</si>
  <si>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</si>
  <si>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</si>
  <si>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</si>
  <si>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</si>
  <si>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</si>
  <si>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</si>
  <si>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</si>
  <si>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</si>
  <si>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</si>
  <si>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</si>
  <si>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</si>
  <si>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</si>
  <si>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</si>
  <si>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</si>
  <si>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</si>
  <si>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</si>
  <si>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</si>
  <si>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</si>
  <si>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</si>
  <si>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</si>
  <si>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</si>
  <si>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</si>
  <si>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</si>
  <si>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</si>
  <si>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</si>
  <si>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</si>
  <si>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</si>
  <si>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</si>
  <si>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</si>
  <si>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</si>
  <si>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</si>
  <si>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</si>
  <si>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</si>
  <si>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</si>
  <si>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</si>
  <si>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</si>
  <si>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</si>
  <si>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</si>
  <si>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</si>
  <si>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</si>
  <si>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</si>
  <si>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</si>
  <si>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</si>
  <si>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</si>
  <si>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</si>
  <si>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</si>
  <si>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</si>
  <si>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</si>
  <si>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</si>
  <si>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</si>
  <si>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</si>
  <si>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</si>
  <si>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</si>
  <si>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</si>
  <si>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</si>
  <si>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</si>
  <si>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</si>
  <si>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</si>
  <si>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</si>
  <si>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</si>
  <si>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</si>
  <si>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</si>
  <si>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</si>
  <si>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</si>
  <si>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</si>
  <si>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</si>
  <si>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</si>
  <si>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</si>
  <si>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</si>
  <si>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</si>
  <si>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</si>
  <si>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</si>
  <si>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</si>
  <si>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</si>
  <si>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</si>
  <si>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</si>
  <si>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</si>
  <si>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</si>
  <si>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</si>
  <si>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</si>
  <si>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</si>
  <si>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</si>
  <si>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</si>
  <si>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</si>
  <si>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</si>
  <si>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</si>
  <si>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</si>
  <si>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</si>
  <si>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</si>
  <si>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</si>
  <si>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</si>
  <si>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</si>
  <si>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</si>
  <si>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</si>
  <si>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</si>
  <si>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</si>
  <si>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</si>
  <si>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</si>
  <si>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</si>
  <si>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</si>
  <si>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</si>
  <si>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</si>
  <si>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</si>
  <si>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</si>
  <si>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</si>
  <si>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</si>
  <si>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</si>
  <si>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</si>
  <si>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</si>
  <si>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</si>
  <si>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</si>
  <si>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</si>
  <si>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</si>
  <si>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</si>
  <si>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</si>
  <si>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</si>
  <si>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</si>
  <si>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</si>
  <si>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</si>
  <si>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</si>
  <si>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</si>
  <si>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</si>
  <si>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</si>
  <si>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</si>
  <si>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</si>
  <si>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</si>
  <si>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</si>
  <si>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</si>
  <si>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</si>
  <si>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</si>
  <si>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</si>
  <si>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</si>
  <si>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</si>
  <si>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</si>
  <si>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</si>
  <si>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</si>
  <si>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</si>
  <si>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</si>
  <si>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</si>
  <si>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</si>
  <si>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</si>
  <si>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</si>
  <si>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</si>
  <si>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</si>
  <si>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</si>
  <si>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</si>
  <si>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</si>
  <si>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</si>
  <si>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</si>
  <si>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</si>
  <si>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</si>
  <si>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</si>
  <si>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</si>
  <si>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</si>
  <si>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</si>
  <si>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</si>
  <si>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</si>
  <si>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</si>
  <si>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</si>
  <si>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</si>
  <si>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</si>
  <si>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</si>
  <si>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</si>
  <si>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</si>
  <si>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</si>
  <si>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</si>
  <si>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</si>
  <si>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</si>
  <si>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</si>
  <si>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</si>
  <si>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</si>
  <si>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</si>
  <si>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</si>
  <si>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</si>
  <si>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</si>
  <si>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</si>
  <si>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</si>
  <si>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</si>
  <si>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</si>
  <si>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</si>
  <si>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</si>
  <si>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</si>
  <si>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</si>
  <si>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</si>
  <si>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</si>
  <si>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</si>
  <si>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</si>
  <si>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</si>
  <si>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</si>
  <si>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</si>
  <si>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</si>
  <si>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</si>
  <si>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</si>
  <si>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</si>
  <si>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</si>
  <si>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</si>
  <si>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</si>
  <si>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</si>
  <si>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</si>
  <si>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</si>
  <si>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</si>
  <si>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</si>
  <si>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</si>
  <si>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</si>
  <si>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</si>
  <si>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</si>
  <si>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</si>
  <si>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</si>
  <si>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</si>
  <si>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</si>
  <si>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</si>
  <si>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</si>
  <si>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</si>
  <si>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</si>
  <si>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</si>
  <si>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</si>
  <si>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</si>
  <si>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</si>
  <si>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</si>
  <si>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</si>
  <si>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</si>
  <si>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</si>
  <si>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</si>
  <si>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</si>
  <si>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</si>
  <si>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</si>
  <si>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</si>
  <si>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</si>
  <si>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</si>
  <si>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</si>
  <si>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</si>
  <si>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</si>
  <si>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</si>
  <si>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</si>
  <si>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</si>
  <si>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</si>
  <si>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</si>
  <si>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</si>
  <si>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</si>
  <si>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</si>
  <si>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</si>
  <si>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</si>
  <si>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</si>
  <si>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</si>
  <si>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</si>
  <si>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</si>
  <si>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</si>
  <si>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</si>
  <si>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</si>
  <si>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</si>
  <si>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</si>
  <si>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</si>
  <si>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</si>
  <si>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</si>
  <si>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</si>
  <si>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</si>
  <si>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</si>
  <si>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</si>
  <si>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</si>
  <si>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</si>
  <si>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</si>
  <si>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</si>
  <si>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</si>
  <si>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</si>
  <si>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</si>
  <si>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</si>
  <si>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</si>
  <si>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</si>
  <si>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</si>
  <si>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</si>
  <si>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</si>
  <si>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</si>
  <si>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</si>
  <si>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</si>
  <si>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</si>
  <si>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</si>
  <si>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</si>
  <si>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</si>
  <si>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</si>
  <si>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</si>
  <si>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</si>
  <si>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</si>
  <si>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</si>
  <si>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</si>
  <si>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</si>
  <si>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</si>
  <si>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</si>
  <si>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</si>
  <si>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</si>
  <si>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</si>
  <si>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</si>
  <si>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</si>
  <si>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</si>
  <si>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</si>
  <si>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</si>
  <si>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</si>
  <si>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</si>
  <si>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</si>
  <si>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</si>
  <si>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</si>
  <si>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</si>
  <si>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</si>
  <si>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</si>
  <si>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</si>
  <si>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</si>
  <si>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</si>
  <si>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</si>
  <si>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</si>
  <si>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</si>
  <si>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</si>
  <si>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</si>
  <si>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</si>
  <si>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</si>
  <si>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</si>
  <si>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</si>
  <si>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</si>
  <si>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</si>
  <si>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</si>
  <si>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</si>
  <si>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</si>
  <si>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</si>
  <si>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</si>
  <si>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</si>
  <si>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</si>
  <si>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</si>
  <si>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</si>
  <si>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</si>
  <si>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</si>
  <si>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</si>
  <si>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</si>
  <si>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</si>
  <si>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</si>
  <si>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</si>
  <si>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</si>
  <si>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</si>
  <si>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</si>
  <si>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</si>
  <si>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</si>
  <si>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</si>
  <si>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</si>
  <si>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</si>
  <si>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</si>
  <si>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</si>
  <si>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</si>
  <si>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</si>
  <si>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</si>
  <si>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</si>
  <si>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</si>
  <si>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</si>
  <si>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</si>
  <si>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</si>
  <si>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</si>
  <si>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</si>
  <si>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</si>
  <si>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</si>
  <si>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</si>
  <si>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</si>
  <si>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</si>
  <si>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</si>
  <si>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</si>
  <si>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</si>
  <si>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</si>
  <si>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</si>
  <si>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</si>
  <si>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</si>
  <si>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</si>
  <si>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</si>
  <si>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</si>
  <si>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</si>
  <si>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</si>
  <si>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</si>
  <si>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</si>
  <si>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</si>
  <si>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</si>
  <si>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</si>
  <si>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</si>
  <si>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</si>
  <si>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</si>
  <si>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</si>
  <si>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</si>
  <si>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</si>
  <si>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</si>
  <si>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</si>
  <si>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</si>
  <si>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</si>
  <si>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</si>
  <si>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</si>
  <si>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</si>
  <si>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</si>
  <si>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</si>
  <si>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</si>
  <si>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</si>
  <si>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</si>
  <si>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</si>
  <si>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</si>
  <si>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</si>
  <si>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</si>
  <si>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</si>
  <si>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</si>
  <si>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</si>
  <si>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</si>
  <si>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</si>
  <si>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</si>
  <si>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</si>
  <si>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</si>
  <si>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</si>
  <si>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</si>
  <si>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</si>
  <si>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</si>
  <si>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</si>
  <si>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</si>
  <si>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</si>
  <si>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</si>
  <si>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</si>
  <si>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</si>
  <si>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</si>
  <si>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</si>
  <si>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</si>
  <si>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</si>
  <si>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</si>
  <si>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</si>
  <si>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</si>
  <si>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</si>
  <si>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</si>
  <si>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</si>
  <si>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</si>
  <si>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</si>
  <si>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</si>
  <si>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</si>
  <si>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</si>
  <si>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</si>
  <si>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</si>
  <si>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</si>
  <si>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</si>
  <si>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</si>
  <si>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</si>
  <si>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</si>
  <si>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</si>
  <si>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</si>
  <si>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</si>
  <si>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</si>
  <si>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</si>
  <si>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</si>
  <si>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</si>
  <si>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</si>
  <si>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</si>
  <si>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</si>
  <si>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</si>
  <si>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</si>
  <si>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</si>
  <si>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</si>
  <si>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</si>
  <si>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</si>
  <si>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</si>
  <si>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</si>
  <si>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</si>
  <si>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</si>
  <si>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</si>
  <si>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</si>
  <si>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</si>
  <si>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</si>
  <si>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</si>
  <si>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</si>
  <si>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</si>
  <si>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</si>
  <si>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</si>
  <si>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</si>
  <si>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</si>
  <si>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</si>
  <si>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</si>
  <si>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</si>
  <si>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</si>
  <si>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</si>
  <si>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</si>
  <si>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</si>
  <si>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</si>
  <si>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</si>
  <si>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</si>
  <si>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</si>
  <si>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</si>
  <si>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</si>
  <si>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</si>
  <si>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</si>
  <si>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</si>
  <si>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</si>
  <si>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</si>
  <si>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</si>
  <si>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</si>
  <si>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</si>
  <si>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</si>
  <si>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</si>
  <si>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</si>
  <si>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</si>
  <si>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</si>
  <si>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</si>
  <si>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</si>
  <si>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</si>
  <si>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</si>
  <si>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</si>
  <si>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</si>
  <si>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</si>
  <si>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</si>
  <si>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</si>
  <si>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</si>
  <si>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</si>
  <si>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</si>
  <si>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</si>
  <si>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</si>
  <si>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</si>
  <si>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</si>
  <si>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</si>
  <si>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</si>
  <si>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</si>
  <si>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</si>
  <si>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</si>
  <si>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</si>
  <si>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</si>
  <si>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</si>
  <si>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</si>
  <si>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</si>
  <si>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</si>
  <si>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</si>
  <si>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</si>
  <si>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</si>
  <si>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</si>
  <si>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</si>
  <si>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</si>
  <si>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</si>
  <si>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</si>
  <si>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</si>
  <si>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</si>
  <si>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</si>
  <si>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</si>
  <si>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</si>
  <si>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</si>
  <si>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</si>
  <si>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</si>
  <si>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</si>
  <si>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</si>
  <si>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</si>
  <si>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</si>
  <si>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</si>
  <si>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</si>
  <si>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</si>
  <si>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</si>
  <si>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</si>
  <si>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</si>
  <si>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</si>
  <si>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</si>
  <si>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</si>
  <si>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</si>
  <si>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</si>
  <si>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</si>
  <si>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</si>
  <si>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</si>
  <si>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</si>
  <si>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</si>
  <si>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</si>
  <si>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</si>
  <si>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</si>
  <si>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</si>
  <si>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</si>
  <si>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</si>
  <si>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</si>
  <si>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</si>
  <si>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</si>
  <si>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</si>
  <si>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</si>
  <si>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</si>
  <si>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</si>
  <si>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</si>
  <si>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</si>
  <si>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</si>
  <si>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</si>
  <si>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</si>
  <si>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</si>
  <si>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</si>
  <si>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</si>
  <si>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</si>
  <si>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</si>
  <si>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</si>
  <si>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</si>
  <si>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</si>
  <si>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</si>
  <si>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</si>
  <si>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</si>
  <si>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</si>
  <si>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</si>
  <si>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</si>
  <si>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</si>
  <si>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</si>
  <si>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</si>
  <si>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</si>
  <si>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</si>
  <si>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</si>
  <si>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</si>
  <si>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</si>
  <si>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</si>
  <si>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</si>
  <si>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</si>
  <si>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</si>
  <si>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</si>
  <si>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</si>
  <si>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</si>
  <si>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</si>
  <si>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</si>
  <si>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</si>
  <si>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</si>
  <si>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</si>
  <si>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</si>
  <si>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</si>
  <si>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</si>
  <si>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</si>
  <si>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</si>
  <si>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</si>
  <si>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</si>
  <si>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</si>
  <si>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</si>
  <si>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</si>
  <si>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</si>
  <si>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</si>
  <si>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</si>
  <si>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</si>
  <si>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</si>
  <si>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</si>
  <si>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</si>
  <si>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</si>
  <si>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</si>
  <si>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</si>
  <si>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</si>
  <si>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</si>
  <si>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</si>
  <si>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</si>
  <si>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</si>
  <si>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</si>
  <si>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</si>
  <si>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</si>
  <si>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</si>
  <si>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</si>
  <si>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</si>
  <si>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</si>
  <si>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</si>
  <si>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</si>
  <si>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</si>
  <si>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</si>
  <si>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</si>
  <si>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</si>
  <si>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</si>
  <si>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</si>
  <si>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</si>
  <si>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</si>
  <si>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</si>
  <si>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</si>
  <si>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</si>
  <si>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</si>
  <si>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</si>
  <si>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</si>
  <si>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</si>
  <si>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</si>
  <si>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</si>
  <si>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</si>
  <si>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</si>
  <si>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</si>
  <si>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</si>
  <si>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</si>
  <si>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</si>
  <si>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</si>
  <si>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</si>
  <si>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</si>
  <si>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</si>
  <si>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</si>
  <si>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</si>
  <si>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</si>
  <si>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</si>
  <si>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</si>
  <si>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</si>
  <si>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</si>
  <si>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</si>
  <si>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</si>
  <si>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</si>
  <si>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</si>
  <si>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</si>
  <si>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</si>
  <si>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</si>
  <si>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</si>
  <si>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</si>
  <si>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</si>
  <si>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</si>
  <si>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</si>
  <si>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</si>
  <si>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</si>
  <si>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</si>
  <si>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</si>
  <si>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</si>
  <si>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</si>
  <si>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</si>
  <si>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</si>
  <si>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</si>
  <si>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</si>
  <si>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</si>
  <si>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</si>
  <si>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</si>
  <si>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</si>
  <si>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</si>
  <si>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</si>
  <si>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</si>
  <si>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</si>
  <si>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</si>
  <si>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</si>
  <si>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</si>
  <si>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</si>
  <si>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</si>
  <si>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</si>
  <si>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</si>
  <si>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</si>
  <si>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</si>
  <si>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</si>
  <si>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</si>
  <si>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</si>
  <si>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</si>
  <si>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</si>
  <si>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</si>
  <si>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</si>
  <si>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</si>
  <si>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</si>
  <si>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</si>
  <si>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</si>
  <si>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</si>
  <si>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</si>
  <si>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</si>
  <si>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</si>
  <si>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</si>
  <si>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</si>
  <si>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</si>
  <si>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</si>
  <si>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</si>
  <si>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</si>
  <si>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</si>
  <si>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</si>
  <si>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</si>
  <si>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</si>
  <si>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</si>
  <si>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</si>
  <si>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</si>
  <si>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</si>
  <si>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</si>
  <si>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</si>
  <si>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</si>
  <si>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</si>
  <si>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</si>
  <si>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</si>
  <si>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</si>
  <si>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</si>
  <si>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</si>
  <si>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</si>
  <si>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</si>
  <si>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</si>
  <si>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</si>
  <si>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</si>
  <si>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</si>
  <si>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</si>
  <si>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</si>
  <si>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</si>
  <si>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</si>
  <si>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</si>
  <si>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</si>
  <si>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</si>
  <si>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</si>
  <si>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</si>
  <si>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</si>
  <si>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</si>
  <si>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</si>
  <si>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</si>
  <si>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</si>
  <si>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</si>
  <si>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</si>
  <si>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</si>
  <si>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</si>
  <si>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</si>
  <si>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</si>
  <si>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</si>
  <si>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</si>
  <si>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</si>
  <si>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</si>
  <si>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</si>
  <si>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</si>
  <si>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</si>
  <si>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</si>
  <si>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</si>
  <si>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</si>
  <si>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</si>
  <si>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</si>
  <si>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</si>
  <si>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</si>
  <si>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</si>
  <si>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</si>
  <si>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</si>
  <si>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</si>
  <si>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</si>
  <si>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</si>
  <si>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</si>
  <si>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</si>
  <si>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</si>
  <si>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</si>
  <si>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</si>
  <si>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</si>
  <si>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</si>
  <si>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</si>
  <si>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</si>
  <si>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</si>
  <si>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</si>
  <si>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</si>
  <si>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</si>
  <si>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</si>
  <si>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</si>
  <si>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</si>
  <si>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</si>
  <si>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</si>
  <si>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</si>
  <si>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</si>
  <si>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</si>
  <si>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</si>
  <si>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</si>
  <si>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</si>
  <si>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</si>
  <si>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</si>
  <si>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</si>
  <si>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</si>
  <si>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</si>
  <si>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</si>
  <si>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</si>
  <si>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</si>
  <si>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</si>
  <si>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</si>
  <si>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</si>
  <si>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</si>
  <si>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</si>
  <si>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</si>
  <si>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</si>
  <si>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</si>
  <si>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</si>
  <si>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</si>
  <si>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</si>
  <si>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</si>
  <si>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</si>
  <si>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</si>
  <si>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</si>
  <si>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</si>
  <si>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</si>
  <si>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</si>
  <si>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</si>
  <si>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</si>
  <si>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</si>
  <si>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</si>
  <si>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</si>
  <si>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</si>
  <si>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</si>
  <si>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</si>
  <si>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</si>
  <si>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</si>
  <si>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</si>
  <si>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</si>
  <si>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</si>
  <si>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</si>
  <si>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</si>
  <si>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</si>
  <si>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</si>
  <si>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</si>
  <si>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</si>
  <si>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</si>
  <si>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</si>
  <si>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</si>
  <si>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</si>
  <si>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</si>
  <si>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</si>
  <si>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</si>
  <si>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</si>
  <si>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</si>
  <si>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</si>
  <si>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</si>
  <si>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</si>
  <si>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</si>
  <si>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</si>
  <si>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</si>
  <si>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</si>
  <si>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</si>
  <si>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</si>
  <si>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</si>
  <si>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</si>
  <si>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</si>
  <si>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</si>
  <si>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</si>
  <si>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</si>
  <si>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</si>
  <si>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</si>
  <si>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</si>
  <si>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</si>
  <si>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</si>
  <si>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</si>
  <si>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</si>
  <si>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</si>
  <si>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</si>
  <si>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</si>
  <si>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</si>
  <si>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</si>
  <si>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</si>
  <si>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</si>
  <si>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</si>
  <si>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</si>
  <si>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</si>
  <si>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</si>
  <si>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</si>
  <si>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</si>
  <si>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</si>
  <si>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</si>
  <si>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</si>
  <si>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</si>
  <si>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</si>
  <si>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</si>
  <si>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</si>
  <si>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</si>
  <si>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</si>
  <si>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</si>
  <si>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</si>
  <si>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</si>
  <si>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</si>
  <si>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</si>
  <si>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</si>
  <si>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</si>
  <si>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</si>
  <si>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</si>
  <si>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</si>
  <si>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</si>
  <si>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</si>
  <si>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</si>
  <si>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</si>
  <si>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</si>
  <si>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</si>
  <si>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</si>
  <si>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</si>
  <si>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</si>
  <si>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</si>
  <si>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</si>
  <si>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</si>
  <si>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</si>
  <si>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</si>
  <si>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</si>
  <si>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</si>
  <si>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</si>
  <si>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</si>
  <si>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</si>
  <si>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</si>
  <si>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</si>
  <si>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</si>
  <si>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</si>
  <si>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</si>
  <si>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</si>
  <si>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</si>
  <si>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</si>
  <si>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</si>
  <si>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</si>
  <si>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</si>
  <si>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</si>
  <si>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</si>
  <si>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</si>
  <si>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</si>
  <si>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</si>
  <si>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</si>
  <si>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</si>
  <si>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</si>
  <si>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</si>
  <si>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</si>
  <si>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</si>
  <si>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</si>
  <si>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</si>
  <si>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</si>
  <si>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</si>
  <si>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</si>
  <si>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</si>
  <si>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</si>
  <si>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</si>
  <si>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</si>
  <si>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</si>
  <si>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</si>
  <si>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</si>
  <si>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</si>
  <si>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</si>
  <si>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</si>
  <si>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</si>
  <si>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</si>
  <si>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</si>
  <si>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</si>
  <si>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</si>
  <si>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</si>
  <si>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</si>
  <si>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</si>
  <si>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</si>
  <si>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</si>
  <si>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</si>
  <si>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</si>
  <si>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</si>
  <si>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</si>
  <si>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</si>
  <si>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</si>
  <si>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</si>
  <si>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</si>
  <si>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</si>
  <si>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</si>
  <si>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</si>
  <si>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</si>
  <si>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</si>
  <si>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</si>
  <si>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</si>
  <si>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</si>
  <si>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</si>
  <si>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</si>
  <si>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</si>
  <si>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</si>
  <si>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</si>
  <si>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</si>
  <si>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</si>
  <si>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</si>
  <si>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</si>
  <si>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</si>
  <si>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</si>
  <si>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</si>
  <si>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</si>
  <si>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</si>
  <si>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</si>
  <si>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</si>
  <si>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</si>
  <si>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</si>
  <si>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</si>
  <si>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</si>
  <si>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</si>
  <si>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</si>
  <si>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</si>
  <si>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</si>
  <si>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</si>
  <si>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</si>
  <si>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</si>
  <si>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</si>
  <si>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</si>
  <si>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</si>
  <si>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</si>
  <si>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</si>
  <si>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</si>
  <si>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</si>
  <si>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</si>
  <si>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</si>
  <si>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</si>
  <si>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</si>
  <si>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</si>
  <si>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</si>
  <si>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</si>
  <si>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</si>
  <si>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</si>
  <si>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</si>
  <si>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</si>
  <si>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</si>
  <si>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</si>
  <si>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</si>
  <si>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</si>
  <si>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</si>
  <si>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</si>
  <si>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</si>
  <si>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</si>
  <si>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</si>
  <si>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</si>
  <si>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</si>
  <si>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</si>
  <si>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</si>
  <si>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</si>
  <si>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</si>
  <si>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</si>
  <si>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</si>
  <si>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</si>
  <si>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</si>
  <si>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</si>
  <si>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</si>
  <si>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</si>
  <si>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</si>
  <si>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</si>
  <si>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</si>
  <si>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</si>
  <si>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</si>
  <si>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</si>
  <si>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</si>
  <si>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</si>
  <si>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</si>
  <si>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</si>
  <si>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</si>
  <si>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</si>
  <si>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</si>
  <si>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</si>
  <si>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</si>
  <si>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</si>
  <si>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</si>
  <si>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</si>
  <si>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</si>
  <si>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</si>
  <si>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</si>
  <si>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</si>
  <si>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</si>
  <si>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</si>
  <si>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</si>
  <si>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</si>
  <si>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</si>
  <si>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</si>
  <si>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</si>
  <si>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</si>
  <si>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</si>
  <si>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</si>
  <si>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</si>
  <si>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</si>
  <si>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</si>
  <si>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</si>
  <si>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</si>
  <si>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</si>
  <si>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</si>
  <si>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</si>
  <si>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</si>
  <si>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</si>
  <si>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</si>
  <si>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</si>
  <si>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</si>
  <si>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</si>
  <si>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</si>
  <si>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</si>
  <si>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</si>
  <si>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</si>
  <si>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</si>
  <si>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</si>
  <si>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</si>
  <si>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</si>
  <si>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</si>
  <si>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</si>
  <si>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</si>
  <si>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</si>
  <si>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</si>
  <si>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</si>
  <si>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</si>
  <si>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</si>
  <si>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</si>
  <si>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</si>
  <si>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</si>
  <si>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</si>
  <si>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</si>
  <si>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</si>
  <si>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</si>
  <si>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</si>
  <si>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</si>
  <si>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</si>
  <si>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</si>
  <si>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</si>
  <si>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</si>
  <si>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</si>
  <si>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</si>
  <si>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</si>
  <si>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</si>
  <si>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</si>
  <si>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</si>
  <si>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</si>
  <si>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</si>
  <si>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</si>
  <si>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</si>
  <si>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</si>
  <si>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</si>
  <si>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</si>
  <si>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</si>
  <si>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</si>
  <si>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</si>
  <si>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</si>
  <si>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</si>
  <si>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</si>
  <si>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</si>
  <si>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</si>
  <si>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</si>
  <si>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</si>
  <si>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</si>
  <si>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</si>
  <si>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</si>
  <si>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</si>
  <si>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</si>
  <si>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</si>
  <si>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</si>
  <si>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</si>
  <si>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</si>
  <si>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</si>
  <si>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</si>
  <si>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</si>
  <si>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</si>
  <si>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</si>
  <si>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</si>
  <si>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</si>
  <si>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</si>
  <si>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</si>
  <si>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</si>
  <si>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</si>
  <si>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</si>
  <si>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</si>
  <si>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</si>
  <si>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</si>
  <si>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</si>
  <si>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</si>
  <si>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</si>
  <si>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</si>
  <si>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</si>
  <si>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</si>
  <si>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</si>
  <si>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</si>
  <si>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</si>
  <si>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</si>
  <si>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</si>
  <si>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</si>
  <si>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</si>
  <si>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</si>
  <si>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</si>
  <si>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</si>
  <si>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</si>
  <si>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</si>
  <si>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</si>
  <si>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</si>
  <si>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</si>
  <si>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</si>
  <si>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</si>
  <si>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</si>
  <si>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</si>
  <si>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</si>
  <si>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</si>
  <si>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</si>
  <si>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</si>
  <si>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</si>
  <si>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</si>
  <si>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</si>
  <si>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</si>
  <si>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</si>
  <si>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</si>
  <si>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</si>
  <si>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</si>
  <si>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</si>
  <si>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</si>
  <si>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</si>
  <si>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</si>
  <si>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</si>
  <si>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</si>
  <si>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</si>
  <si>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</si>
  <si>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</si>
  <si>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</si>
  <si>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</si>
  <si>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</si>
  <si>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</si>
  <si>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</si>
  <si>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</si>
  <si>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</si>
  <si>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</si>
  <si>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</si>
  <si>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</si>
  <si>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</si>
  <si>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</si>
  <si>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</si>
  <si>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</si>
  <si>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</si>
  <si>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</si>
  <si>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</si>
  <si>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</si>
  <si>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</si>
  <si>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</si>
  <si>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</si>
  <si>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</si>
  <si>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</si>
  <si>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</si>
  <si>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</si>
  <si>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</si>
  <si>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</si>
  <si>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</si>
  <si>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</si>
  <si>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</si>
  <si>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</si>
  <si>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</si>
  <si>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</si>
  <si>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</si>
  <si>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</si>
  <si>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</si>
  <si>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</si>
  <si>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</si>
  <si>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</si>
  <si>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</si>
  <si>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</si>
  <si>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</si>
  <si>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</si>
  <si>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</si>
  <si>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</si>
  <si>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</si>
  <si>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</si>
  <si>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</si>
  <si>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</si>
  <si>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</si>
  <si>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</si>
  <si>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</si>
  <si>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</si>
  <si>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</si>
  <si>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</si>
  <si>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</si>
  <si>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</si>
  <si>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</si>
  <si>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</si>
  <si>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</si>
  <si>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</si>
  <si>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</si>
  <si>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</si>
  <si>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</si>
  <si>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</si>
  <si>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</si>
  <si>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</si>
  <si>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</si>
  <si>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</si>
  <si>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</si>
  <si>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</si>
  <si>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</si>
  <si>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</si>
  <si>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</si>
  <si>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</si>
  <si>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</si>
  <si>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</si>
  <si>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</si>
  <si>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</si>
  <si>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</si>
  <si>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</si>
  <si>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</si>
  <si>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</si>
  <si>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</si>
  <si>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</si>
  <si>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</si>
  <si>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</si>
  <si>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</si>
  <si>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</si>
  <si>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</si>
  <si>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</si>
  <si>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</si>
  <si>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</si>
  <si>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</si>
  <si>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</si>
  <si>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</si>
  <si>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</si>
  <si>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</si>
  <si>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</si>
  <si>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</si>
  <si>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</si>
  <si>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</si>
  <si>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</si>
  <si>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</si>
  <si>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</si>
  <si>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</si>
  <si>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</si>
  <si>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</si>
  <si>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</si>
  <si>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</si>
  <si>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</si>
  <si>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</si>
  <si>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</si>
  <si>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</si>
  <si>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</si>
  <si>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</si>
  <si>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</si>
  <si>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</si>
  <si>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</si>
  <si>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</si>
  <si>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</si>
  <si>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</si>
  <si>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</si>
  <si>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</si>
  <si>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</si>
  <si>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</si>
  <si>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</si>
  <si>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</si>
  <si>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</si>
  <si>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</si>
  <si>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</si>
  <si>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</si>
  <si>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</si>
  <si>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</si>
  <si>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</si>
  <si>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</si>
  <si>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</si>
  <si>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</si>
  <si>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</si>
  <si>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</si>
  <si>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</si>
  <si>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</si>
  <si>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</si>
  <si>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</si>
  <si>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</si>
  <si>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</si>
  <si>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</si>
  <si>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</si>
  <si>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</si>
  <si>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</si>
  <si>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</si>
  <si>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</si>
  <si>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</si>
  <si>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</si>
  <si>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</si>
  <si>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</si>
  <si>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</si>
  <si>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</si>
  <si>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</si>
  <si>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</si>
  <si>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</si>
  <si>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</si>
  <si>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</si>
  <si>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</si>
  <si>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</si>
  <si>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</si>
  <si>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</si>
  <si>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</si>
  <si>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</si>
  <si>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</si>
  <si>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</si>
  <si>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</si>
  <si>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</si>
  <si>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</si>
  <si>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</si>
  <si>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</si>
  <si>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</si>
  <si>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</si>
  <si>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</si>
  <si>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</si>
  <si>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</si>
  <si>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</si>
  <si>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</si>
  <si>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</si>
  <si>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</si>
  <si>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</si>
  <si>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</si>
  <si>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</si>
  <si>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</si>
  <si>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</si>
  <si>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</si>
  <si>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</si>
  <si>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</si>
  <si>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</si>
  <si>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</si>
  <si>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</si>
  <si>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</si>
  <si>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</si>
  <si>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</si>
  <si>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</si>
  <si>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</si>
  <si>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</si>
  <si>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</si>
  <si>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</si>
  <si>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</si>
  <si>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</si>
  <si>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</si>
  <si>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</si>
  <si>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</si>
  <si>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</si>
  <si>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</si>
  <si>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</si>
  <si>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</si>
  <si>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</si>
  <si>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</si>
  <si>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</si>
  <si>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</si>
  <si>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</si>
  <si>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</si>
  <si>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</si>
  <si>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</si>
  <si>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</si>
  <si>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</si>
  <si>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</si>
  <si>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</si>
  <si>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</si>
  <si>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</si>
  <si>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</si>
  <si>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</si>
  <si>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</si>
  <si>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</si>
  <si>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</si>
  <si>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</si>
  <si>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</si>
  <si>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</si>
  <si>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</si>
  <si>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</si>
  <si>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</si>
  <si>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</si>
  <si>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</si>
  <si>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</si>
  <si>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</si>
  <si>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</si>
  <si>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</si>
  <si>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</si>
  <si>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</si>
  <si>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</si>
  <si>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</si>
  <si>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</si>
  <si>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</si>
  <si>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</si>
  <si>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</si>
  <si>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</si>
  <si>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</si>
  <si>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</si>
  <si>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</si>
  <si>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</si>
  <si>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</si>
  <si>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</si>
  <si>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</si>
  <si>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</si>
  <si>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</si>
  <si>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</si>
  <si>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</si>
  <si>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</si>
  <si>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</si>
  <si>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</si>
  <si>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</si>
  <si>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</si>
  <si>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</si>
  <si>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</si>
  <si>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</si>
  <si>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</si>
  <si>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</si>
  <si>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</si>
  <si>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</si>
  <si>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</si>
  <si>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</si>
  <si>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</si>
  <si>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</si>
  <si>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</si>
  <si>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</si>
  <si>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</si>
  <si>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</si>
  <si>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</si>
  <si>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</si>
  <si>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</si>
  <si>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</si>
  <si>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</si>
  <si>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</si>
  <si>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</si>
  <si>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</si>
  <si>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</si>
  <si>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</si>
  <si>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</si>
  <si>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</si>
  <si>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</si>
  <si>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</si>
  <si>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</si>
  <si>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</si>
  <si>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</si>
  <si>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</si>
  <si>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</si>
  <si>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</si>
  <si>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</si>
  <si>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</si>
  <si>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</si>
  <si>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</si>
  <si>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</si>
  <si>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</si>
  <si>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</si>
  <si>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</si>
  <si>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</si>
  <si>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</si>
  <si>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</si>
  <si>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</si>
  <si>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</si>
  <si>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</si>
  <si>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</si>
  <si>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</si>
  <si>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</si>
  <si>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</si>
  <si>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</si>
  <si>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</si>
  <si>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</si>
  <si>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</si>
  <si>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</si>
  <si>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</si>
  <si>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</si>
  <si>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</si>
  <si>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</si>
  <si>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</si>
  <si>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</si>
  <si>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</si>
  <si>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</si>
  <si>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</si>
  <si>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</si>
  <si>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</si>
  <si>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</si>
  <si>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</si>
  <si>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</si>
  <si>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</si>
  <si>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</si>
  <si>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</si>
  <si>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</si>
  <si>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</si>
  <si>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</si>
  <si>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</si>
  <si>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</si>
  <si>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</si>
  <si>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</si>
  <si>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</si>
  <si>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</si>
  <si>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</si>
  <si>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</si>
  <si>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</si>
  <si>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</si>
  <si>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</si>
  <si>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</si>
  <si>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</si>
  <si>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</si>
  <si>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</si>
  <si>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</si>
  <si>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</si>
  <si>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</si>
  <si>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</si>
  <si>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</si>
  <si>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</si>
  <si>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</si>
  <si>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</si>
  <si>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</si>
  <si>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</si>
  <si>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</si>
  <si>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</si>
  <si>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</si>
  <si>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</si>
  <si>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</si>
  <si>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</si>
  <si>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</si>
  <si>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</si>
  <si>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</si>
  <si>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</si>
  <si>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</si>
  <si>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</si>
  <si>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</si>
  <si>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</si>
  <si>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</si>
  <si>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</si>
  <si>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</si>
  <si>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</si>
  <si>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</si>
  <si>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</si>
  <si>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</si>
  <si>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</si>
  <si>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</si>
  <si>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</si>
  <si>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</si>
  <si>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</si>
  <si>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</si>
  <si>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</si>
  <si>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</si>
  <si>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</si>
  <si>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</si>
  <si>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</si>
  <si>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</si>
  <si>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</si>
  <si>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</si>
  <si>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</si>
  <si>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</si>
  <si>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</si>
  <si>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</si>
  <si>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</si>
  <si>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</si>
  <si>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</si>
  <si>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</si>
  <si>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</si>
  <si>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</si>
  <si>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</si>
  <si>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</si>
  <si>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</si>
  <si>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</si>
  <si>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</si>
  <si>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</si>
  <si>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</si>
  <si>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</si>
  <si>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</si>
  <si>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</si>
  <si>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</si>
  <si>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</si>
  <si>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</si>
  <si>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</si>
  <si>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</si>
  <si>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</si>
  <si>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</si>
  <si>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</si>
  <si>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</si>
  <si>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</si>
  <si>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</si>
  <si>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</si>
  <si>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</si>
  <si>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</si>
  <si>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</si>
  <si>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</si>
  <si>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</si>
  <si>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</si>
  <si>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</si>
  <si>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</si>
  <si>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</si>
  <si>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</si>
  <si>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</si>
  <si>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</si>
  <si>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</si>
  <si>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</si>
  <si>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</si>
  <si>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</si>
  <si>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</si>
  <si>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</si>
  <si>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</si>
  <si>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</si>
  <si>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</si>
  <si>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</si>
  <si>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</si>
  <si>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</si>
  <si>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</si>
  <si>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</si>
  <si>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</si>
  <si>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</si>
  <si>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</si>
  <si>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</si>
  <si>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</si>
  <si>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</si>
  <si>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</si>
  <si>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</si>
  <si>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</si>
  <si>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</si>
  <si>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</si>
  <si>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</si>
  <si>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</si>
  <si>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</si>
  <si>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</si>
  <si>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</si>
  <si>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</si>
  <si>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</si>
  <si>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</si>
  <si>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</si>
  <si>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</si>
  <si>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</si>
  <si>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</si>
  <si>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</si>
  <si>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</si>
  <si>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</si>
  <si>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</si>
  <si>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</si>
  <si>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</si>
  <si>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</si>
  <si>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</si>
  <si>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</si>
  <si>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</si>
  <si>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</si>
  <si>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</si>
  <si>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</si>
  <si>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</si>
  <si>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</si>
  <si>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</si>
  <si>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</si>
  <si>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</si>
  <si>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</si>
  <si>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</si>
  <si>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</si>
  <si>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</si>
  <si>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</si>
  <si>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</si>
  <si>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</si>
  <si>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</si>
  <si>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</si>
  <si>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</si>
  <si>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</si>
  <si>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</si>
  <si>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</si>
  <si>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</si>
  <si>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</si>
  <si>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</si>
  <si>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</si>
  <si>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</si>
  <si>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</si>
  <si>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</si>
  <si>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</si>
  <si>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</si>
  <si>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</si>
  <si>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</si>
  <si>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</si>
  <si>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</si>
  <si>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</si>
  <si>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</si>
  <si>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</si>
  <si>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</si>
  <si>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</si>
  <si>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</si>
  <si>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</si>
  <si>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</si>
  <si>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</si>
  <si>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</si>
  <si>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</si>
  <si>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</si>
  <si>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</si>
  <si>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</si>
  <si>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</si>
  <si>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</si>
  <si>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</si>
  <si>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</si>
  <si>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</si>
  <si>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</si>
  <si>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</si>
  <si>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</si>
  <si>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</si>
  <si>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</si>
  <si>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</si>
  <si>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</si>
  <si>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</si>
  <si>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</si>
  <si>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</si>
  <si>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</si>
  <si>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</si>
  <si>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</si>
  <si>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</si>
  <si>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</si>
  <si>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</si>
  <si>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</si>
  <si>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</si>
  <si>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</si>
  <si>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</si>
  <si>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</si>
  <si>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</si>
  <si>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</si>
  <si>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</si>
  <si>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</si>
  <si>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</si>
  <si>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</si>
  <si>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</si>
  <si>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</si>
  <si>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</si>
  <si>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</si>
  <si>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</si>
  <si>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</si>
  <si>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</si>
  <si>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</si>
  <si>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</si>
  <si>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</si>
  <si>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</si>
  <si>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</si>
  <si>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</si>
  <si>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</si>
  <si>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</si>
  <si>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</si>
  <si>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</si>
  <si>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</si>
  <si>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</si>
  <si>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</si>
  <si>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</si>
  <si>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</si>
  <si>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</si>
  <si>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</si>
  <si>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</si>
  <si>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</si>
  <si>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</si>
  <si>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</si>
  <si>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</si>
  <si>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</si>
  <si>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</si>
  <si>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</si>
  <si>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</si>
  <si>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</si>
  <si>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</si>
  <si>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</si>
  <si>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</si>
  <si>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</si>
  <si>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</si>
  <si>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</si>
  <si>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</si>
  <si>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</si>
  <si>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</si>
  <si>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</si>
  <si>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</si>
  <si>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</si>
  <si>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</si>
  <si>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</si>
  <si>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</si>
  <si>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</si>
  <si>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</si>
  <si>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</si>
  <si>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</si>
  <si>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</si>
  <si>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</si>
  <si>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</si>
  <si>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</si>
  <si>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</si>
  <si>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</si>
  <si>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</si>
  <si>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</si>
  <si>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</si>
  <si>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</si>
  <si>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</si>
  <si>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</si>
  <si>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</si>
  <si>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</si>
  <si>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</si>
  <si>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</si>
  <si>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</si>
  <si>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</si>
  <si>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</si>
  <si>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</si>
  <si>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</si>
  <si>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</si>
  <si>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</si>
  <si>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</si>
  <si>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</si>
  <si>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</si>
  <si>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</si>
  <si>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</si>
  <si>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</si>
  <si>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</si>
  <si>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</si>
  <si>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</si>
  <si>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</si>
  <si>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</si>
  <si>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</si>
  <si>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</si>
  <si>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</si>
  <si>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</si>
  <si>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</si>
  <si>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</si>
  <si>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</si>
  <si>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</si>
  <si>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</si>
  <si>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</si>
  <si>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</si>
  <si>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</si>
  <si>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</si>
  <si>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</si>
  <si>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</si>
  <si>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</si>
  <si>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</si>
  <si>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</si>
  <si>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</si>
  <si>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</si>
  <si>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</si>
  <si>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</si>
  <si>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</si>
  <si>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</si>
  <si>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</si>
  <si>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</si>
  <si>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</si>
  <si>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</si>
  <si>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</si>
  <si>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</si>
  <si>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</si>
  <si>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</si>
  <si>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</si>
  <si>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</si>
  <si>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</si>
  <si>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</si>
  <si>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</si>
  <si>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</si>
  <si>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</si>
  <si>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</si>
  <si>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</si>
  <si>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</si>
  <si>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</si>
  <si>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</si>
  <si>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</si>
  <si>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</si>
  <si>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</si>
  <si>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</si>
  <si>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</si>
  <si>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</si>
  <si>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</si>
  <si>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</si>
  <si>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</si>
  <si>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</si>
  <si>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</si>
  <si>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</si>
  <si>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</si>
  <si>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</si>
  <si>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</si>
  <si>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</si>
  <si>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</si>
  <si>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</si>
  <si>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</si>
  <si>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</si>
  <si>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</si>
  <si>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</si>
  <si>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</si>
  <si>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</si>
  <si>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</si>
  <si>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</si>
  <si>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</si>
  <si>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</si>
  <si>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</si>
  <si>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</si>
  <si>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</si>
  <si>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</si>
  <si>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</si>
  <si>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</si>
  <si>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</si>
  <si>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</si>
  <si>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</si>
  <si>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</si>
  <si>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</si>
  <si>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</si>
  <si>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</si>
  <si>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</si>
  <si>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</si>
  <si>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</si>
  <si>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</si>
  <si>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</si>
  <si>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</si>
  <si>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</si>
  <si>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</si>
  <si>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</si>
  <si>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</si>
  <si>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</si>
  <si>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</si>
  <si>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</si>
  <si>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</si>
  <si>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</si>
  <si>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</si>
  <si>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</si>
  <si>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</si>
  <si>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</si>
  <si>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</si>
  <si>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</si>
  <si>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</si>
  <si>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</si>
  <si>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</si>
  <si>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</si>
  <si>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</si>
  <si>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</si>
  <si>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</si>
  <si>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</si>
  <si>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</si>
  <si>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</si>
  <si>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</si>
  <si>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</si>
  <si>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</si>
  <si>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</si>
  <si>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</si>
  <si>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</si>
  <si>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</si>
  <si>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</si>
  <si>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</si>
  <si>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</si>
  <si>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</si>
  <si>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</si>
  <si>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</si>
  <si>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</si>
  <si>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</si>
  <si>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</si>
  <si>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</si>
  <si>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</si>
  <si>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</si>
  <si>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</si>
  <si>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</si>
  <si>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</si>
  <si>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</si>
  <si>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</si>
  <si>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</si>
  <si>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</si>
  <si>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</si>
  <si>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</si>
  <si>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</si>
  <si>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</si>
  <si>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</si>
  <si>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</si>
  <si>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</si>
  <si>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</si>
  <si>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</si>
  <si>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</si>
  <si>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</si>
  <si>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</si>
  <si>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</si>
  <si>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</si>
  <si>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</si>
  <si>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</si>
  <si>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</si>
  <si>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</si>
  <si>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</si>
  <si>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</si>
  <si>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</si>
  <si>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</si>
  <si>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</si>
  <si>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</si>
  <si>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</si>
  <si>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</si>
  <si>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</si>
  <si>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</si>
  <si>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</si>
  <si>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</si>
  <si>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</si>
  <si>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</si>
  <si>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</si>
  <si>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</si>
  <si>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</si>
  <si>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</si>
  <si>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</si>
  <si>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</si>
  <si>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</si>
  <si>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</si>
  <si>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</si>
  <si>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</si>
  <si>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</si>
  <si>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</si>
  <si>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</si>
  <si>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</si>
  <si>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</si>
  <si>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</si>
  <si>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</si>
  <si>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</si>
  <si>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</si>
  <si>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</si>
  <si>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</si>
  <si>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</si>
  <si>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</si>
  <si>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</si>
  <si>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</si>
  <si>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</si>
  <si>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</si>
  <si>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</si>
  <si>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</si>
  <si>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</si>
  <si>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</si>
  <si>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</si>
  <si>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</si>
  <si>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</si>
  <si>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</si>
  <si>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</si>
  <si>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</si>
  <si>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</si>
  <si>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</si>
  <si>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</si>
  <si>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</si>
  <si>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</si>
  <si>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</si>
  <si>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</si>
  <si>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</si>
  <si>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</si>
  <si>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</si>
  <si>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</si>
  <si>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</si>
  <si>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</si>
  <si>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</si>
  <si>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</si>
  <si>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</si>
  <si>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</si>
  <si>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</si>
  <si>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</si>
  <si>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</si>
  <si>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</si>
  <si>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</si>
  <si>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</si>
  <si>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</si>
  <si>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</si>
  <si>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</si>
  <si>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</si>
  <si>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</si>
  <si>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</si>
  <si>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</si>
  <si>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</si>
  <si>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</si>
  <si>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</si>
  <si>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</si>
  <si>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</si>
  <si>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</si>
  <si>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</si>
  <si>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</si>
  <si>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</si>
  <si>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</si>
  <si>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</si>
  <si>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</si>
  <si>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</si>
  <si>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</si>
  <si>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</si>
  <si>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</si>
  <si>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</si>
  <si>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</si>
  <si>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</si>
  <si>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</si>
  <si>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</si>
  <si>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</si>
  <si>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</si>
  <si>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</si>
  <si>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</si>
  <si>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</si>
  <si>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</si>
  <si>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</si>
  <si>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</si>
  <si>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</si>
  <si>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</si>
  <si>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</si>
  <si>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</si>
  <si>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</si>
  <si>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</si>
  <si>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</si>
  <si>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</si>
  <si>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</si>
  <si>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</si>
  <si>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</si>
  <si>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</si>
  <si>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</si>
  <si>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</si>
  <si>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</si>
  <si>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</si>
  <si>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</si>
  <si>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</si>
  <si>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</si>
  <si>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</si>
  <si>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</si>
  <si>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</si>
  <si>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</si>
  <si>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</si>
  <si>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</si>
  <si>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</si>
  <si>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</si>
  <si>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</si>
  <si>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</si>
  <si>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</si>
  <si>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</si>
  <si>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</si>
  <si>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</si>
  <si>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</si>
  <si>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</si>
  <si>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</si>
  <si>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</si>
  <si>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</si>
  <si>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</si>
  <si>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</si>
  <si>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</si>
  <si>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</si>
  <si>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</si>
  <si>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</si>
  <si>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</si>
  <si>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</si>
  <si>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</si>
  <si>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</si>
  <si>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</si>
  <si>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</si>
  <si>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</si>
  <si>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</si>
  <si>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</si>
  <si>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</si>
  <si>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</si>
  <si>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</si>
  <si>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</si>
  <si>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</si>
  <si>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</si>
  <si>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</si>
  <si>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</si>
  <si>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</si>
  <si>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</si>
  <si>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</si>
  <si>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</si>
  <si>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</si>
  <si>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</si>
  <si>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</si>
  <si>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</si>
  <si>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</si>
  <si>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</si>
  <si>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</si>
  <si>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</si>
  <si>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</si>
  <si>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</si>
  <si>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</si>
  <si>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</si>
  <si>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</si>
  <si>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</si>
  <si>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</si>
  <si>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</si>
  <si>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</si>
  <si>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</si>
  <si>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</si>
  <si>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</si>
  <si>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</si>
  <si>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</si>
  <si>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</si>
  <si>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</si>
  <si>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</si>
  <si>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</si>
  <si>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</si>
  <si>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</si>
  <si>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</si>
  <si>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</si>
  <si>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</si>
  <si>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</si>
  <si>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</si>
  <si>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</si>
  <si>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</si>
  <si>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</si>
  <si>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</si>
  <si>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</si>
  <si>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</si>
  <si>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</si>
  <si>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</si>
  <si>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</si>
  <si>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</si>
  <si>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</si>
  <si>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</si>
  <si>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</si>
  <si>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</si>
  <si>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</si>
  <si>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</si>
  <si>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</si>
  <si>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</si>
  <si>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</si>
  <si>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</si>
  <si>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</si>
  <si>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</si>
  <si>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</si>
  <si>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</si>
  <si>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</si>
  <si>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</si>
  <si>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</si>
  <si>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</si>
  <si>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</si>
  <si>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</si>
  <si>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</si>
  <si>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</si>
  <si>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</si>
  <si>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</si>
  <si>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</si>
  <si>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</si>
  <si>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</si>
  <si>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</si>
  <si>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</si>
  <si>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</si>
  <si>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</si>
  <si>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</si>
  <si>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</si>
  <si>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</si>
  <si>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</si>
  <si>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</si>
  <si>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</si>
  <si>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</si>
  <si>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</si>
  <si>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</si>
  <si>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</si>
  <si>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</si>
  <si>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</si>
  <si>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</si>
  <si>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</si>
  <si>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</si>
  <si>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</si>
  <si>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</si>
  <si>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</si>
  <si>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</si>
  <si>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</si>
  <si>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</si>
  <si>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</si>
  <si>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</si>
  <si>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</si>
  <si>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</si>
  <si>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</si>
  <si>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</si>
  <si>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</si>
  <si>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</si>
  <si>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</si>
  <si>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</si>
  <si>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</si>
  <si>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</si>
  <si>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</si>
  <si>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</si>
  <si>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</si>
  <si>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</si>
  <si>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</si>
  <si>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</si>
  <si>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</si>
  <si>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</si>
  <si>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</si>
  <si>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</si>
  <si>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</si>
  <si>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</si>
  <si>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</si>
  <si>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</si>
  <si>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</si>
  <si>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</si>
  <si>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</si>
  <si>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</si>
  <si>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</si>
  <si>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</si>
  <si>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</si>
  <si>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</si>
  <si>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</si>
  <si>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</si>
  <si>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</si>
  <si>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</si>
  <si>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</si>
  <si>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</si>
  <si>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</si>
  <si>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</si>
  <si>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</si>
  <si>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</si>
  <si>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</si>
  <si>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</si>
  <si>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</si>
  <si>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</si>
  <si>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</si>
  <si>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</si>
  <si>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</si>
  <si>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</si>
  <si>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</si>
  <si>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</si>
  <si>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</si>
  <si>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</si>
  <si>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</si>
  <si>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</si>
  <si>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</si>
  <si>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</si>
  <si>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</si>
  <si>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</si>
  <si>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</si>
  <si>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</si>
  <si>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</si>
  <si>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</si>
  <si>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</si>
  <si>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</si>
  <si>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</si>
  <si>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</si>
  <si>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</si>
  <si>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</si>
  <si>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</si>
  <si>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</si>
  <si>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</si>
  <si>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</si>
  <si>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</si>
  <si>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</si>
  <si>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</si>
  <si>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</si>
  <si>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</si>
  <si>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</si>
  <si>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</si>
  <si>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</si>
  <si>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</si>
  <si>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</si>
  <si>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</si>
  <si>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</si>
  <si>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</si>
  <si>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</si>
  <si>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</si>
  <si>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</si>
  <si>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</si>
  <si>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</si>
  <si>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</si>
  <si>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</si>
  <si>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</si>
  <si>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</si>
  <si>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</si>
  <si>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</si>
  <si>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</si>
  <si>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</si>
  <si>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</si>
  <si>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</si>
  <si>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</si>
  <si>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</si>
  <si>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</si>
  <si>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</si>
  <si>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</si>
  <si>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</si>
  <si>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</si>
  <si>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</si>
  <si>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</si>
  <si>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</si>
  <si>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</si>
  <si>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</si>
  <si>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</si>
  <si>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</si>
  <si>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</si>
  <si>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</si>
  <si>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</si>
  <si>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</si>
  <si>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</si>
  <si>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</si>
  <si>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</si>
  <si>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</si>
  <si>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</si>
  <si>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</si>
  <si>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</si>
  <si>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</si>
  <si>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</si>
  <si>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</si>
  <si>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</si>
  <si>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</si>
  <si>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</si>
  <si>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</si>
  <si>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</si>
  <si>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</si>
  <si>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</si>
  <si>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</si>
  <si>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</si>
  <si>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</si>
  <si>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</si>
  <si>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</si>
  <si>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</si>
  <si>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</si>
  <si>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</si>
  <si>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</si>
  <si>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</si>
  <si>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</si>
  <si>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</si>
  <si>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</si>
  <si>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</si>
  <si>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</si>
  <si>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</si>
  <si>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</si>
  <si>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</si>
  <si>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</si>
  <si>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</si>
  <si>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</si>
  <si>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</si>
  <si>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</si>
  <si>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</si>
  <si>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</si>
  <si>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</si>
  <si>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</si>
  <si>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</si>
  <si>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</si>
  <si>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</si>
  <si>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</si>
  <si>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</si>
  <si>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</si>
  <si>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</si>
  <si>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</si>
  <si>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</si>
  <si>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</si>
  <si>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</si>
  <si>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</si>
  <si>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</si>
  <si>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</si>
  <si>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</si>
  <si>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</si>
  <si>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</si>
  <si>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</si>
  <si>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</si>
  <si>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</si>
  <si>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</si>
  <si>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</si>
  <si>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</si>
  <si>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</si>
  <si>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</si>
  <si>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</si>
  <si>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</si>
  <si>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</si>
  <si>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</si>
  <si>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</si>
  <si>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</si>
  <si>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</si>
  <si>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</si>
  <si>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</si>
  <si>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</si>
  <si>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</si>
  <si>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</si>
  <si>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</si>
  <si>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</si>
  <si>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</si>
  <si>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</si>
  <si>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</si>
  <si>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</si>
  <si>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</si>
  <si>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</si>
  <si>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</si>
  <si>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</si>
  <si>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</si>
  <si>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</si>
  <si>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</si>
  <si>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</si>
  <si>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</si>
  <si>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</si>
  <si>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</si>
  <si>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</si>
  <si>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</si>
  <si>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</si>
  <si>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</si>
  <si>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</si>
  <si>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</si>
  <si>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</si>
  <si>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</si>
  <si>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</si>
  <si>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</si>
  <si>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</si>
  <si>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</si>
  <si>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</si>
  <si>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</si>
  <si>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</si>
  <si>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</si>
  <si>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</si>
  <si>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</si>
  <si>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</si>
  <si>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</si>
  <si>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</si>
  <si>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</si>
  <si>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</si>
  <si>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</si>
  <si>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</si>
  <si>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</si>
  <si>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</si>
  <si>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</si>
  <si>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</si>
  <si>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</si>
  <si>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</si>
  <si>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</si>
  <si>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</si>
  <si>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</si>
  <si>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</si>
  <si>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</si>
  <si>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</si>
  <si>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</si>
  <si>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</si>
  <si>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</si>
  <si>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</si>
  <si>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</si>
  <si>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</si>
  <si>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</si>
  <si>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</si>
  <si>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</si>
  <si>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</si>
  <si>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</si>
  <si>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</si>
  <si>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</si>
  <si>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</si>
  <si>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</si>
  <si>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</si>
  <si>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</si>
  <si>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</si>
  <si>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</si>
  <si>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</si>
  <si>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</si>
  <si>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</si>
  <si>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</si>
  <si>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</si>
  <si>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</si>
  <si>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</si>
  <si>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</si>
  <si>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</si>
  <si>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</si>
  <si>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</si>
  <si>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</si>
  <si>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</si>
  <si>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</si>
  <si>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</si>
  <si>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</si>
  <si>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</si>
  <si>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</si>
  <si>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</si>
  <si>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</si>
  <si>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</si>
  <si>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</si>
  <si>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</si>
  <si>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</si>
  <si>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</si>
  <si>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</si>
  <si>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</si>
  <si>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</si>
  <si>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</si>
  <si>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</si>
  <si>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</si>
  <si>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</si>
  <si>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</si>
  <si>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</si>
  <si>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</si>
  <si>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</si>
  <si>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</si>
  <si>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</si>
  <si>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</si>
  <si>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</si>
  <si>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</si>
  <si>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</si>
  <si>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</si>
  <si>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</si>
  <si>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</si>
  <si>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</si>
  <si>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</si>
  <si>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</si>
  <si>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</si>
  <si>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</si>
  <si>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</si>
  <si>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</si>
  <si>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</si>
  <si>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</si>
  <si>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</si>
  <si>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</si>
  <si>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</si>
  <si>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</si>
  <si>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</si>
  <si>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</si>
  <si>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</si>
  <si>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</si>
  <si>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</si>
  <si>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</si>
  <si>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</si>
  <si>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</si>
  <si>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</si>
  <si>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</si>
  <si>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</si>
  <si>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</si>
  <si>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</si>
  <si>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</si>
  <si>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</si>
  <si>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</si>
  <si>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</si>
  <si>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</si>
  <si>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</si>
  <si>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</si>
  <si>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</si>
  <si>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</si>
  <si>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</si>
  <si>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</si>
  <si>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</si>
  <si>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</si>
  <si>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</si>
  <si>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</si>
  <si>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</si>
  <si>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</si>
  <si>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</si>
  <si>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</si>
  <si>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</si>
  <si>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</si>
  <si>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</si>
  <si>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</si>
  <si>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</si>
  <si>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</si>
  <si>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</si>
  <si>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</si>
  <si>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</si>
  <si>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</si>
  <si>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</si>
  <si>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</si>
  <si>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</si>
  <si>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</si>
  <si>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</si>
  <si>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</si>
  <si>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</si>
  <si>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</si>
  <si>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</si>
  <si>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</si>
  <si>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</si>
  <si>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</si>
  <si>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</si>
  <si>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</si>
  <si>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</si>
  <si>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</si>
  <si>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</si>
  <si>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</si>
  <si>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</si>
  <si>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</si>
  <si>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</si>
  <si>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</si>
  <si>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</si>
  <si>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</si>
  <si>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</si>
  <si>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</si>
  <si>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</si>
  <si>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</si>
  <si>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</si>
  <si>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</si>
  <si>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</si>
  <si>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</si>
  <si>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</si>
  <si>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</si>
  <si>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</si>
  <si>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</si>
  <si>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</si>
  <si>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</si>
  <si>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</si>
  <si>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</si>
  <si>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</si>
  <si>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</si>
  <si>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</si>
  <si>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</si>
  <si>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</si>
  <si>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</si>
  <si>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</si>
  <si>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</si>
  <si>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</si>
  <si>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</si>
  <si>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</si>
  <si>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</si>
  <si>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</si>
  <si>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</si>
  <si>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</si>
  <si>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</si>
  <si>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</si>
  <si>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</si>
  <si>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</si>
  <si>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</si>
  <si>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</si>
  <si>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</si>
  <si>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</si>
  <si>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</si>
  <si>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</si>
  <si>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</si>
  <si>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</si>
  <si>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</si>
  <si>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</si>
  <si>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</si>
  <si>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</si>
  <si>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</si>
  <si>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</si>
  <si>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</si>
  <si>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</si>
  <si>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</si>
  <si>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</si>
  <si>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</si>
  <si>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</si>
  <si>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</si>
  <si>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</si>
  <si>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</si>
  <si>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</si>
  <si>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</si>
  <si>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</si>
  <si>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</si>
  <si>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</si>
  <si>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</si>
  <si>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</si>
  <si>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</si>
  <si>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</si>
  <si>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</si>
  <si>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</si>
  <si>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</si>
  <si>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</si>
  <si>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</si>
  <si>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</si>
  <si>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</si>
  <si>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</si>
  <si>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</si>
  <si>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</si>
  <si>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</si>
  <si>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</si>
  <si>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</si>
  <si>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</si>
  <si>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</si>
  <si>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</si>
  <si>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</si>
  <si>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</si>
  <si>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</si>
  <si>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</si>
  <si>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</si>
  <si>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</si>
  <si>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</si>
  <si>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</si>
  <si>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</si>
  <si>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</si>
  <si>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</si>
  <si>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</si>
  <si>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</si>
  <si>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</si>
  <si>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</si>
  <si>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</si>
  <si>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</si>
  <si>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</si>
  <si>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</si>
  <si>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</si>
  <si>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</si>
  <si>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</si>
  <si>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</si>
  <si>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</si>
  <si>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</si>
  <si>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</si>
  <si>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</si>
  <si>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</si>
  <si>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</si>
  <si>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</si>
  <si>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</si>
  <si>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</si>
  <si>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</si>
  <si>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</si>
  <si>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</si>
  <si>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</si>
  <si>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</si>
  <si>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</si>
  <si>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</si>
  <si>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</si>
  <si>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</si>
  <si>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</si>
  <si>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</si>
  <si>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</si>
  <si>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</si>
  <si>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</si>
  <si>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</si>
  <si>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</si>
  <si>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</si>
  <si>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</si>
  <si>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</si>
  <si>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</si>
  <si>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</si>
  <si>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</si>
  <si>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</si>
  <si>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</si>
  <si>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</si>
  <si>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</si>
  <si>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</si>
  <si>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</si>
  <si>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</si>
  <si>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</si>
  <si>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</si>
  <si>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</si>
  <si>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</si>
  <si>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</si>
  <si>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</si>
  <si>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</si>
  <si>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</si>
  <si>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</si>
  <si>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</si>
  <si>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</si>
  <si>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</si>
  <si>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</si>
  <si>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</si>
  <si>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</si>
  <si>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</si>
  <si>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</si>
  <si>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</si>
  <si>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</si>
  <si>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</si>
  <si>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</si>
  <si>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</si>
  <si>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</si>
  <si>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</si>
  <si>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</si>
  <si>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</si>
  <si>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</si>
  <si>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</si>
  <si>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</si>
  <si>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</si>
  <si>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</si>
  <si>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</si>
  <si>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</si>
  <si>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</si>
  <si>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</si>
  <si>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</si>
  <si>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</si>
  <si>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</si>
  <si>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</si>
  <si>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</si>
  <si>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</si>
  <si>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</si>
  <si>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</si>
  <si>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</si>
  <si>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</si>
  <si>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</si>
  <si>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</si>
  <si>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</si>
  <si>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</si>
  <si>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</si>
  <si>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</si>
  <si>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</si>
  <si>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</si>
  <si>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</si>
  <si>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</si>
  <si>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</si>
  <si>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</si>
  <si>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</si>
  <si>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</si>
  <si>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</si>
  <si>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</si>
  <si>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</si>
  <si>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</si>
  <si>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</si>
  <si>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</si>
  <si>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</si>
  <si>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</si>
  <si>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</si>
  <si>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</si>
  <si>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</si>
  <si>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</si>
  <si>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</si>
  <si>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</si>
  <si>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</si>
  <si>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</si>
  <si>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</si>
  <si>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</si>
  <si>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</si>
  <si>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</si>
  <si>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</si>
  <si>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</si>
  <si>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</si>
  <si>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</si>
  <si>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</si>
  <si>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</si>
  <si>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</si>
  <si>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</si>
  <si>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</si>
  <si>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</si>
  <si>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</si>
  <si>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</si>
  <si>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</si>
  <si>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</si>
  <si>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</si>
  <si>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</si>
  <si>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</si>
  <si>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</si>
  <si>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</si>
  <si>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</si>
  <si>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</si>
  <si>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</si>
  <si>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</si>
  <si>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</si>
  <si>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</si>
  <si>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</si>
  <si>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</si>
  <si>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</si>
  <si>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</si>
  <si>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</si>
  <si>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</si>
  <si>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</si>
  <si>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</si>
  <si>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</si>
  <si>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</si>
  <si>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</si>
  <si>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</si>
  <si>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</si>
  <si>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</si>
  <si>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</si>
  <si>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</si>
  <si>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</si>
  <si>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</si>
  <si>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</si>
  <si>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</si>
  <si>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</si>
  <si>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</si>
  <si>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</si>
  <si>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</si>
  <si>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</si>
  <si>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</si>
  <si>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</si>
  <si>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</si>
  <si>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</si>
  <si>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</si>
  <si>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</si>
  <si>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</si>
  <si>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</si>
  <si>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</si>
  <si>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</si>
  <si>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</si>
  <si>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</si>
  <si>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</si>
  <si>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</si>
  <si>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</si>
  <si>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</si>
  <si>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</si>
  <si>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</si>
  <si>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</si>
  <si>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</si>
  <si>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</si>
  <si>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</si>
  <si>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</si>
  <si>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</si>
  <si>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</si>
  <si>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</si>
  <si>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</si>
  <si>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</si>
  <si>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</si>
  <si>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</si>
  <si>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</si>
  <si>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</si>
  <si>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</si>
  <si>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</si>
  <si>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</si>
  <si>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</si>
  <si>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</si>
  <si>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</si>
  <si>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</si>
  <si>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</si>
  <si>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</si>
  <si>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</si>
  <si>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</si>
  <si>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</si>
  <si>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</si>
  <si>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</si>
  <si>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</si>
  <si>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</si>
  <si>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</si>
  <si>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</si>
  <si>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</si>
  <si>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</si>
  <si>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</si>
  <si>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</si>
  <si>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</si>
  <si>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</si>
  <si>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</si>
  <si>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</si>
  <si>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</si>
  <si>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</si>
  <si>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</si>
  <si>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</si>
  <si>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</si>
  <si>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</si>
  <si>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</si>
  <si>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</si>
  <si>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</si>
  <si>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</si>
  <si>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</si>
  <si>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</si>
  <si>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</si>
  <si>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</si>
  <si>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</si>
  <si>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</si>
  <si>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</si>
  <si>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</si>
  <si>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</si>
  <si>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</si>
  <si>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</si>
  <si>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</si>
  <si>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</si>
  <si>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</si>
  <si>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</si>
  <si>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</si>
  <si>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</si>
  <si>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</si>
  <si>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</si>
  <si>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</si>
  <si>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</si>
  <si>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</si>
  <si>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</si>
  <si>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</si>
  <si>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</si>
  <si>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</si>
  <si>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</si>
  <si>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</si>
  <si>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</si>
  <si>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</si>
  <si>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</si>
  <si>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</si>
  <si>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</si>
  <si>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</si>
  <si>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</si>
  <si>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</si>
  <si>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</si>
  <si>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</si>
  <si>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</si>
  <si>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</si>
  <si>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</si>
  <si>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</si>
  <si>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</si>
  <si>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</si>
  <si>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</si>
  <si>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</si>
  <si>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</si>
  <si>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</si>
  <si>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</si>
  <si>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</si>
  <si>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</si>
  <si>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</si>
  <si>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</si>
  <si>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</si>
  <si>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</si>
  <si>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</si>
  <si>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</si>
  <si>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</si>
  <si>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</si>
  <si>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</si>
  <si>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</si>
  <si>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</si>
  <si>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</si>
  <si>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</si>
  <si>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</si>
  <si>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</si>
  <si>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</si>
  <si>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</si>
  <si>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</si>
  <si>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</si>
  <si>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</si>
  <si>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</si>
  <si>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</si>
  <si>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</si>
  <si>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</si>
  <si>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</si>
  <si>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</si>
  <si>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</si>
  <si>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</si>
  <si>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</si>
  <si>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</si>
  <si>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</si>
  <si>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</si>
  <si>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</si>
  <si>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</si>
  <si>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</si>
  <si>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</si>
  <si>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</si>
  <si>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</si>
  <si>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</si>
  <si>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</si>
  <si>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</si>
  <si>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</si>
  <si>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</si>
  <si>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</si>
  <si>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</si>
  <si>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</si>
  <si>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</si>
  <si>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</si>
  <si>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</si>
  <si>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</si>
  <si>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</si>
  <si>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</si>
  <si>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</si>
  <si>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</si>
  <si>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</si>
  <si>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</si>
  <si>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</si>
  <si>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</si>
  <si>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</si>
  <si>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</si>
  <si>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</si>
  <si>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</si>
  <si>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</si>
  <si>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</si>
  <si>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</si>
  <si>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</si>
  <si>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</si>
  <si>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</si>
  <si>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</si>
  <si>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</si>
  <si>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</si>
  <si>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</si>
  <si>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</si>
  <si>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</si>
  <si>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</si>
  <si>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</si>
  <si>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</si>
  <si>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</si>
  <si>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</si>
  <si>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</si>
  <si>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</si>
  <si>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</si>
  <si>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</si>
  <si>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</si>
  <si>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</si>
  <si>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</si>
  <si>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</si>
  <si>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</si>
  <si>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</si>
  <si>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</si>
  <si>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</si>
  <si>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</si>
  <si>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</si>
  <si>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</si>
  <si>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</si>
  <si>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</si>
  <si>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</si>
  <si>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</si>
  <si>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</si>
  <si>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</si>
  <si>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</si>
  <si>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</si>
  <si>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</si>
  <si>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</si>
  <si>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</si>
  <si>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</si>
  <si>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</si>
  <si>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</si>
  <si>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</si>
  <si>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</si>
  <si>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</si>
  <si>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</si>
  <si>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</si>
  <si>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</si>
  <si>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</si>
  <si>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</si>
  <si>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</si>
  <si>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</si>
  <si>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</si>
  <si>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</si>
  <si>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</si>
  <si>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</si>
  <si>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</si>
  <si>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</si>
  <si>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</si>
  <si>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</si>
  <si>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</si>
  <si>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</si>
  <si>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</si>
  <si>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</si>
  <si>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</si>
  <si>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</si>
  <si>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</si>
  <si>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</si>
  <si>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</si>
  <si>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</si>
  <si>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</si>
  <si>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</si>
  <si>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</si>
  <si>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</si>
  <si>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</si>
  <si>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</si>
  <si>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</si>
  <si>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</si>
  <si>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</si>
  <si>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</si>
  <si>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</si>
  <si>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</si>
  <si>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</si>
  <si>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</si>
  <si>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</si>
  <si>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</si>
  <si>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</si>
  <si>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</si>
  <si>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</si>
  <si>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</si>
  <si>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</si>
  <si>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</si>
  <si>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</si>
  <si>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</si>
  <si>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</si>
  <si>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</si>
  <si>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</si>
  <si>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</si>
  <si>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</si>
  <si>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</si>
  <si>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</si>
  <si>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</si>
  <si>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</si>
  <si>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</si>
  <si>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</si>
  <si>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</si>
  <si>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</si>
  <si>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</si>
  <si>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</si>
  <si>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</si>
  <si>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</si>
  <si>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</si>
  <si>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</si>
  <si>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</si>
  <si>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</si>
  <si>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</si>
  <si>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</si>
  <si>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</si>
  <si>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</si>
  <si>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</si>
  <si>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</si>
  <si>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</si>
  <si>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</si>
  <si>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</si>
  <si>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</si>
  <si>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</si>
  <si>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</si>
  <si>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</si>
  <si>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</si>
  <si>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</si>
  <si>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</si>
  <si>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</si>
  <si>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</si>
  <si>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</si>
  <si>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</si>
  <si>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</si>
  <si>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</si>
  <si>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</si>
  <si>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</si>
  <si>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</si>
  <si>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</si>
  <si>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</si>
  <si>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</si>
  <si>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</si>
  <si>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</si>
  <si>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</si>
  <si>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</si>
  <si>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</si>
  <si>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</si>
  <si>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</si>
  <si>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</si>
  <si>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</si>
  <si>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</si>
  <si>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</si>
  <si>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</si>
  <si>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</si>
  <si>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</si>
  <si>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</si>
  <si>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</si>
  <si>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</si>
  <si>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</si>
  <si>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</si>
  <si>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</si>
  <si>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</si>
  <si>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</si>
  <si>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</si>
  <si>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</si>
  <si>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</si>
  <si>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</si>
  <si>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</si>
  <si>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</si>
  <si>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</si>
  <si>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</si>
  <si>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</si>
  <si>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</si>
  <si>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</si>
  <si>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</si>
  <si>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</si>
  <si>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</si>
  <si>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</si>
  <si>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</si>
  <si>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</si>
  <si>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</si>
  <si>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</si>
  <si>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</si>
  <si>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</si>
  <si>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</si>
  <si>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</si>
  <si>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</si>
  <si>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</si>
  <si>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</si>
  <si>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</si>
  <si>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</si>
  <si>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</si>
  <si>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</si>
  <si>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</si>
  <si>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</si>
  <si>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</si>
  <si>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</si>
  <si>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</si>
  <si>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</si>
  <si>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</si>
  <si>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</si>
  <si>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</si>
  <si>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</si>
  <si>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</si>
  <si>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</si>
  <si>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</si>
  <si>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</si>
  <si>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</si>
  <si>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</si>
  <si>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</si>
  <si>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</si>
  <si>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</si>
  <si>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</si>
  <si>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</si>
  <si>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</si>
  <si>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</si>
  <si>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</si>
  <si>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</si>
  <si>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</si>
  <si>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</si>
  <si>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</si>
  <si>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</si>
  <si>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</si>
  <si>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</si>
  <si>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</si>
  <si>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</si>
  <si>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</si>
  <si>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</si>
  <si>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</si>
  <si>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</si>
  <si>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</si>
  <si>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</si>
  <si>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</si>
  <si>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</si>
  <si>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</si>
  <si>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</si>
  <si>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</si>
  <si>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</si>
  <si>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</si>
  <si>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</si>
  <si>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</si>
  <si>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</si>
  <si>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</si>
  <si>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</si>
  <si>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</si>
  <si>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</si>
  <si>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</si>
  <si>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</si>
  <si>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</si>
  <si>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</si>
  <si>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</si>
  <si>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</si>
  <si>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</si>
  <si>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</si>
  <si>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</si>
  <si>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</si>
  <si>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</si>
  <si>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</si>
  <si>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</si>
  <si>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</si>
  <si>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</si>
  <si>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</si>
  <si>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</si>
  <si>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</si>
  <si>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</si>
  <si>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</si>
  <si>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</si>
  <si>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</si>
  <si>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</si>
  <si>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</si>
  <si>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</si>
  <si>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</si>
  <si>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</si>
  <si>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</si>
  <si>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</si>
  <si>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</si>
  <si>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</si>
  <si>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</si>
  <si>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</si>
  <si>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</si>
  <si>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</si>
  <si>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</si>
  <si>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</si>
  <si>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</si>
  <si>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</si>
  <si>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</si>
  <si>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</si>
  <si>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</si>
  <si>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</si>
  <si>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</si>
  <si>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</si>
  <si>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</si>
  <si>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</si>
  <si>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</si>
  <si>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</si>
  <si>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</si>
  <si>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</si>
  <si>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</si>
  <si>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</si>
  <si>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</si>
  <si>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</si>
  <si>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</si>
  <si>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</si>
  <si>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</si>
  <si>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</si>
  <si>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</si>
  <si>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</si>
  <si>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</si>
  <si>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</si>
  <si>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</si>
  <si>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</si>
  <si>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</si>
  <si>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</si>
  <si>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</si>
  <si>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</si>
  <si>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</si>
  <si>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</si>
  <si>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</si>
  <si>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</si>
  <si>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</si>
  <si>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</si>
  <si>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</si>
  <si>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</si>
  <si>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</si>
  <si>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</si>
  <si>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</si>
  <si>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</si>
  <si>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</si>
  <si>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</si>
  <si>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</si>
  <si>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</si>
  <si>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</si>
  <si>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</si>
  <si>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</si>
  <si>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</si>
  <si>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</si>
  <si>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</si>
  <si>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</si>
  <si>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</si>
  <si>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</si>
  <si>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</si>
  <si>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</si>
  <si>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</si>
  <si>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</si>
  <si>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</si>
  <si>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</si>
  <si>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</si>
  <si>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</si>
  <si>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</si>
  <si>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</si>
  <si>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</si>
  <si>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</si>
  <si>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</si>
  <si>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</si>
  <si>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</si>
  <si>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</si>
  <si>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</si>
  <si>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</si>
  <si>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</si>
  <si>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</si>
  <si>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</si>
  <si>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</si>
  <si>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</si>
  <si>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</si>
  <si>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</si>
  <si>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</si>
  <si>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</si>
  <si>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</si>
  <si>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</si>
  <si>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</si>
  <si>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</si>
  <si>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</si>
  <si>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</si>
  <si>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</si>
  <si>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</si>
  <si>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</si>
  <si>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</si>
  <si>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</si>
  <si>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</si>
  <si>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</si>
  <si>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</si>
  <si>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</si>
  <si>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</si>
  <si>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</si>
  <si>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</si>
  <si>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</si>
  <si>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</si>
  <si>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</si>
  <si>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</si>
  <si>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</si>
  <si>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</si>
  <si>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</si>
  <si>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</si>
  <si>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</si>
  <si>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</si>
  <si>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</si>
  <si>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</si>
  <si>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</si>
  <si>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</si>
  <si>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</si>
  <si>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</si>
  <si>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</si>
  <si>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</si>
  <si>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</si>
  <si>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</si>
  <si>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</si>
  <si>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</si>
  <si>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</si>
  <si>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</si>
  <si>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</si>
  <si>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</si>
  <si>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</si>
  <si>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</si>
  <si>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</si>
  <si>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</si>
  <si>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</si>
  <si>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</si>
  <si>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</si>
  <si>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</si>
  <si>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</si>
  <si>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</si>
  <si>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</si>
  <si>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</si>
  <si>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</si>
  <si>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</si>
  <si>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</si>
  <si>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</si>
  <si>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</si>
  <si>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</si>
  <si>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</si>
  <si>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</si>
  <si>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</si>
  <si>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</si>
  <si>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</si>
  <si>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</si>
  <si>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</si>
  <si>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</si>
  <si>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</si>
  <si>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</si>
  <si>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</si>
  <si>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</si>
  <si>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</si>
  <si>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</si>
  <si>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</si>
  <si>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</si>
  <si>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</si>
  <si>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</si>
  <si>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</si>
  <si>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</si>
  <si>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</si>
  <si>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</si>
  <si>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</si>
  <si>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</si>
  <si>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</si>
  <si>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</si>
  <si>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</si>
  <si>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</si>
  <si>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</si>
  <si>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</si>
  <si>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</si>
  <si>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</si>
  <si>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</si>
  <si>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</si>
  <si>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</si>
  <si>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</si>
  <si>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</si>
  <si>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</si>
  <si>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</si>
  <si>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</si>
  <si>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</si>
  <si>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</si>
  <si>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</si>
  <si>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</si>
  <si>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</si>
  <si>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</si>
  <si>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</si>
  <si>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</si>
  <si>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</si>
  <si>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</si>
  <si>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</si>
  <si>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</si>
  <si>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</si>
  <si>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</si>
  <si>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</si>
  <si>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</si>
  <si>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</si>
  <si>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</si>
  <si>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</si>
  <si>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</si>
  <si>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</si>
  <si>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</si>
  <si>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</si>
  <si>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</si>
  <si>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</si>
  <si>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</si>
  <si>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</si>
  <si>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</si>
  <si>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</si>
  <si>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</si>
  <si>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</si>
  <si>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</si>
  <si>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</si>
  <si>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</si>
  <si>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</si>
  <si>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</si>
  <si>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</si>
  <si>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</si>
  <si>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</si>
  <si>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</si>
  <si>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</si>
  <si>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</si>
  <si>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</si>
  <si>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</si>
  <si>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</si>
  <si>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</si>
  <si>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</si>
  <si>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</si>
  <si>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</si>
  <si>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</si>
  <si>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</si>
  <si>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</si>
  <si>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</si>
  <si>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</si>
  <si>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</si>
  <si>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</si>
  <si>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</si>
  <si>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</si>
  <si>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</si>
  <si>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</si>
  <si>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</si>
  <si>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</si>
  <si>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</si>
  <si>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</si>
  <si>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</si>
  <si>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</si>
  <si>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</si>
  <si>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</si>
  <si>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</si>
  <si>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</si>
  <si>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</si>
  <si>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</si>
  <si>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</si>
  <si>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</si>
  <si>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</si>
  <si>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</si>
  <si>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</si>
  <si>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</si>
  <si>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</si>
  <si>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</si>
  <si>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</si>
  <si>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</si>
  <si>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</si>
  <si>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</si>
  <si>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</si>
  <si>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</si>
  <si>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</si>
  <si>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</si>
  <si>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</si>
  <si>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</si>
  <si>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</si>
  <si>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</si>
  <si>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</si>
  <si>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</si>
  <si>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</si>
  <si>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</si>
  <si>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</si>
  <si>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</si>
  <si>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</si>
  <si>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</si>
  <si>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</si>
  <si>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</si>
  <si>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</si>
  <si>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</si>
  <si>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</si>
  <si>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</si>
  <si>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</si>
  <si>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</si>
  <si>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</si>
  <si>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</si>
  <si>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</si>
  <si>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</si>
  <si>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</si>
  <si>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</si>
  <si>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</si>
  <si>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</si>
  <si>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</si>
  <si>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</si>
  <si>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</si>
  <si>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</si>
  <si>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</si>
  <si>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</si>
  <si>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</si>
  <si>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</si>
  <si>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</si>
  <si>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</si>
  <si>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</si>
  <si>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</si>
  <si>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</si>
  <si>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</si>
  <si>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</si>
  <si>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</si>
  <si>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</si>
  <si>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</si>
  <si>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</si>
  <si>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</si>
  <si>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</si>
  <si>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</si>
  <si>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</si>
  <si>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</si>
  <si>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</si>
  <si>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</si>
  <si>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</si>
  <si>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</si>
  <si>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</si>
  <si>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</si>
  <si>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</si>
  <si>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</si>
  <si>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</si>
  <si>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</si>
  <si>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</si>
  <si>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</si>
  <si>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</si>
  <si>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</si>
  <si>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</si>
  <si>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</si>
  <si>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</si>
  <si>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</si>
  <si>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</si>
  <si>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</si>
  <si>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</si>
  <si>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</si>
  <si>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</si>
  <si>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</si>
  <si>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</si>
  <si>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</si>
  <si>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</si>
  <si>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</si>
  <si>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</si>
  <si>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</si>
  <si>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</si>
  <si>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</si>
  <si>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</si>
  <si>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</si>
  <si>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</si>
  <si>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</si>
  <si>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</si>
  <si>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</si>
  <si>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</si>
  <si>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</si>
  <si>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</si>
  <si>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</si>
  <si>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</si>
  <si>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</si>
  <si>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</si>
  <si>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</si>
  <si>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</si>
  <si>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</si>
  <si>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</si>
  <si>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</si>
  <si>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</si>
  <si>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</si>
  <si>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</si>
  <si>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</si>
  <si>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</si>
  <si>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</si>
  <si>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</si>
  <si>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</si>
  <si>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</si>
  <si>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</si>
  <si>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</si>
  <si>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</si>
  <si>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</si>
  <si>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</si>
  <si>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</si>
  <si>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</si>
  <si>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</si>
  <si>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</si>
  <si>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</si>
  <si>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</si>
  <si>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</si>
  <si>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</si>
  <si>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</si>
  <si>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</si>
  <si>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</si>
  <si>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</si>
  <si>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</si>
  <si>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</si>
  <si>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</si>
  <si>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</si>
  <si>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</si>
  <si>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</si>
  <si>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</si>
  <si>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</si>
  <si>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</si>
  <si>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</si>
  <si>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</si>
  <si>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</si>
  <si>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</si>
  <si>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</si>
  <si>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</si>
  <si>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</si>
  <si>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</si>
  <si>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</si>
  <si>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</si>
  <si>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</si>
  <si>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</si>
  <si>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</si>
  <si>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</si>
  <si>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</si>
  <si>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</si>
  <si>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</si>
  <si>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</si>
  <si>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</si>
  <si>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</si>
  <si>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</si>
  <si>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</si>
  <si>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</si>
  <si>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</si>
  <si>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</si>
  <si>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</si>
  <si>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</si>
  <si>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</si>
  <si>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</si>
  <si>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</si>
  <si>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</si>
  <si>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</si>
  <si>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</si>
  <si>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</si>
  <si>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</si>
  <si>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</si>
  <si>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</si>
  <si>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</si>
  <si>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</si>
  <si>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</si>
  <si>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</si>
  <si>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</si>
  <si>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</si>
  <si>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</si>
  <si>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</si>
  <si>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</si>
  <si>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</si>
  <si>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</si>
  <si>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</si>
  <si>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</si>
  <si>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</si>
  <si>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</si>
  <si>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</si>
  <si>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</si>
  <si>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</si>
  <si>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</si>
  <si>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</si>
  <si>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</si>
  <si>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</si>
  <si>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</si>
  <si>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</si>
  <si>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</si>
  <si>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</si>
  <si>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</si>
  <si>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</si>
  <si>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</si>
  <si>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</si>
  <si>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</si>
  <si>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</si>
  <si>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</si>
  <si>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</si>
  <si>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</si>
  <si>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</si>
  <si>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</si>
  <si>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</si>
  <si>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</si>
  <si>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</si>
  <si>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</si>
  <si>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</si>
  <si>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</si>
  <si>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</si>
  <si>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</si>
  <si>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</si>
  <si>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</si>
  <si>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</si>
  <si>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</si>
  <si>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</si>
  <si>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</si>
  <si>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</si>
  <si>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</si>
  <si>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</si>
  <si>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</si>
  <si>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</si>
  <si>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</si>
  <si>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</si>
  <si>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</si>
  <si>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</si>
  <si>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</si>
  <si>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</si>
  <si>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</si>
  <si>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</si>
  <si>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</si>
  <si>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</si>
  <si>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</si>
  <si>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</si>
  <si>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</si>
  <si>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</si>
  <si>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</si>
  <si>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</si>
  <si>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</si>
  <si>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</si>
  <si>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</si>
  <si>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</si>
  <si>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</si>
  <si>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</si>
  <si>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</si>
  <si>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</si>
  <si>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</si>
  <si>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</si>
  <si>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</si>
  <si>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</si>
  <si>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</si>
  <si>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</si>
  <si>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</si>
  <si>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</si>
  <si>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</si>
  <si>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</si>
  <si>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</si>
  <si>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</si>
  <si>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</si>
  <si>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</si>
  <si>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</si>
  <si>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</si>
  <si>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</si>
  <si>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</si>
  <si>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</si>
  <si>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</si>
  <si>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</si>
  <si>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</si>
  <si>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</si>
  <si>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</si>
  <si>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</si>
  <si>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</si>
  <si>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</si>
  <si>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</si>
  <si>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</si>
  <si>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</si>
  <si>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</si>
  <si>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</si>
  <si>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</si>
  <si>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</si>
  <si>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</si>
  <si>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</si>
  <si>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</si>
  <si>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</si>
  <si>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</si>
  <si>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</si>
  <si>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</si>
  <si>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</si>
  <si>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</si>
  <si>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</si>
  <si>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</si>
  <si>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</si>
  <si>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</si>
  <si>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</si>
  <si>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</si>
  <si>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</si>
  <si>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</si>
  <si>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</si>
  <si>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</si>
  <si>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</si>
  <si>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</si>
  <si>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</si>
  <si>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</si>
  <si>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</si>
  <si>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</si>
  <si>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</si>
  <si>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</si>
  <si>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</si>
  <si>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</si>
  <si>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</si>
  <si>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</si>
  <si>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</si>
  <si>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</si>
  <si>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</si>
  <si>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</si>
  <si>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</si>
  <si>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</si>
  <si>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</si>
  <si>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</si>
  <si>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</si>
  <si>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</si>
  <si>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</si>
  <si>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</si>
  <si>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</si>
  <si>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</si>
  <si>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</si>
  <si>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</si>
  <si>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</si>
  <si>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</si>
  <si>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</si>
  <si>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</si>
  <si>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</si>
  <si>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</si>
  <si>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</si>
  <si>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</si>
  <si>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</si>
  <si>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</si>
  <si>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</si>
  <si>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</si>
  <si>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</si>
  <si>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</si>
  <si>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</si>
  <si>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</si>
  <si>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</si>
  <si>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</si>
  <si>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</si>
  <si>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</si>
  <si>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</si>
  <si>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</si>
  <si>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</si>
  <si>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</si>
  <si>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</si>
  <si>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</si>
  <si>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</si>
  <si>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</si>
  <si>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</si>
  <si>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</si>
  <si>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</si>
  <si>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</si>
  <si>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</si>
  <si>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</si>
  <si>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</si>
  <si>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</si>
  <si>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</si>
  <si>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</si>
  <si>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</si>
  <si>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</si>
  <si>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</si>
  <si>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</si>
  <si>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</si>
  <si>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</si>
  <si>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</si>
  <si>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</si>
  <si>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</si>
  <si>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</si>
  <si>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</si>
  <si>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</si>
  <si>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</si>
  <si>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</si>
  <si>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</si>
  <si>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</si>
  <si>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</si>
  <si>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</si>
  <si>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</si>
  <si>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</si>
  <si>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</si>
  <si>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</si>
  <si>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</si>
  <si>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</si>
  <si>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</si>
  <si>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</si>
  <si>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</si>
  <si>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</si>
  <si>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</si>
  <si>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</si>
  <si>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</si>
  <si>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</si>
  <si>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</si>
  <si>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</si>
  <si>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</si>
  <si>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</si>
  <si>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</si>
  <si>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</si>
  <si>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</si>
  <si>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</si>
  <si>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</si>
  <si>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</si>
  <si>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</si>
  <si>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</si>
  <si>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</si>
  <si>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</si>
  <si>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</si>
  <si>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</si>
  <si>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</si>
  <si>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</si>
  <si>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</si>
  <si>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</si>
  <si>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</si>
  <si>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</si>
  <si>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</si>
  <si>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</si>
  <si>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</si>
  <si>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</si>
  <si>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</si>
  <si>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</si>
  <si>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</si>
  <si>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</si>
  <si>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</si>
  <si>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</si>
  <si>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</si>
  <si>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</si>
  <si>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</si>
  <si>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</si>
  <si>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</si>
  <si>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</si>
  <si>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</si>
  <si>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</si>
  <si>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</si>
  <si>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</si>
  <si>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</si>
  <si>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</si>
  <si>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</si>
  <si>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</si>
  <si>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</si>
  <si>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</si>
  <si>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</si>
  <si>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</si>
  <si>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</si>
  <si>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</si>
  <si>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</si>
  <si>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</si>
  <si>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</si>
  <si>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</si>
  <si>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</si>
  <si>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</si>
  <si>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</si>
  <si>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</si>
  <si>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</si>
  <si>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</si>
  <si>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</si>
  <si>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</si>
  <si>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</si>
  <si>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</si>
  <si>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</si>
  <si>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</si>
  <si>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</si>
  <si>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</si>
  <si>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</si>
  <si>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</si>
  <si>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</si>
  <si>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</si>
  <si>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</si>
  <si>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</si>
  <si>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</si>
  <si>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</si>
  <si>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</si>
  <si>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</si>
  <si>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</si>
  <si>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</si>
  <si>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</si>
  <si>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</si>
  <si>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</si>
  <si>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</si>
  <si>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</si>
  <si>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</si>
  <si>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</si>
  <si>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</si>
  <si>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</si>
  <si>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</si>
  <si>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</si>
  <si>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</si>
  <si>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</si>
  <si>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</si>
  <si>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</si>
  <si>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</si>
  <si>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</si>
  <si>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</si>
  <si>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</si>
  <si>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</si>
  <si>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</si>
  <si>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</si>
  <si>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</si>
  <si>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</si>
  <si>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</si>
  <si>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</si>
  <si>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</si>
  <si>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</si>
  <si>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</si>
  <si>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</si>
  <si>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</si>
  <si>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</si>
  <si>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</si>
  <si>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</si>
  <si>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</si>
  <si>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</si>
  <si>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</si>
  <si>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</si>
  <si>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</si>
  <si>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</si>
  <si>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</si>
  <si>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</si>
  <si>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</si>
  <si>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</si>
  <si>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</si>
  <si>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</si>
  <si>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</si>
  <si>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</si>
  <si>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</si>
  <si>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</si>
  <si>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</si>
  <si>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</si>
  <si>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</si>
  <si>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</si>
  <si>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</si>
  <si>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</si>
  <si>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</si>
  <si>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</si>
  <si>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</si>
  <si>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</si>
  <si>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</si>
  <si>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</si>
  <si>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</si>
  <si>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</si>
  <si>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</si>
  <si>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</si>
  <si>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</si>
  <si>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</si>
  <si>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</si>
  <si>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</si>
  <si>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</si>
  <si>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</si>
  <si>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</si>
  <si>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</si>
  <si>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</si>
  <si>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</si>
  <si>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</si>
  <si>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</si>
  <si>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</si>
  <si>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</si>
  <si>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</si>
  <si>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</si>
  <si>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</si>
  <si>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</si>
  <si>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</si>
  <si>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</si>
  <si>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</si>
  <si>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</si>
  <si>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</si>
  <si>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</si>
  <si>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</si>
  <si>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</si>
  <si>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</si>
  <si>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</si>
  <si>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</si>
  <si>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</si>
  <si>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</si>
  <si>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</si>
  <si>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</si>
  <si>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</si>
  <si>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</si>
  <si>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</si>
  <si>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</si>
  <si>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</si>
  <si>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</si>
  <si>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</si>
  <si>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</si>
  <si>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</si>
  <si>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</si>
  <si>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</si>
  <si>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</si>
  <si>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</si>
  <si>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</si>
  <si>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</si>
  <si>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</si>
  <si>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</si>
  <si>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</si>
  <si>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</si>
  <si>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</si>
  <si>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</si>
  <si>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</si>
  <si>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</si>
  <si>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</si>
  <si>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</si>
  <si>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</si>
  <si>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</si>
  <si>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</si>
  <si>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</si>
  <si>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</si>
  <si>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</si>
  <si>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</si>
  <si>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</si>
  <si>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</si>
  <si>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</si>
  <si>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</si>
  <si>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</si>
  <si>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</si>
  <si>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</si>
  <si>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</si>
  <si>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</si>
  <si>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</si>
  <si>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</si>
  <si>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</si>
  <si>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</si>
  <si>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</si>
  <si>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</si>
  <si>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</si>
  <si>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</si>
  <si>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</si>
  <si>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</si>
  <si>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</si>
  <si>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</si>
  <si>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</si>
  <si>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</si>
  <si>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</si>
  <si>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</si>
  <si>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</si>
  <si>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</si>
  <si>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</si>
  <si>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</si>
  <si>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</si>
  <si>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</si>
  <si>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</si>
  <si>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</si>
  <si>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</si>
  <si>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</si>
  <si>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</si>
  <si>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</si>
  <si>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</si>
  <si>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</si>
  <si>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</si>
  <si>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</si>
  <si>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</si>
  <si>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</si>
  <si>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</si>
  <si>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</si>
  <si>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</si>
  <si>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</si>
  <si>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</si>
  <si>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</si>
  <si>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</si>
  <si>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</si>
  <si>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</si>
  <si>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</si>
  <si>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</si>
  <si>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</si>
  <si>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</si>
  <si>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</si>
  <si>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</si>
  <si>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</si>
  <si>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</si>
  <si>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</si>
  <si>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</si>
  <si>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</si>
  <si>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</si>
  <si>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</si>
  <si>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</si>
  <si>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</si>
  <si>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</si>
  <si>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</si>
  <si>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</si>
  <si>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</si>
  <si>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</si>
  <si>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</si>
  <si>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</si>
  <si>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</si>
  <si>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</si>
  <si>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</si>
  <si>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</si>
  <si>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</si>
  <si>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</si>
  <si>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</si>
  <si>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</si>
  <si>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</si>
  <si>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</si>
  <si>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</si>
  <si>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</si>
  <si>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</si>
  <si>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</si>
  <si>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</si>
  <si>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</si>
  <si>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</si>
  <si>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</si>
  <si>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</si>
  <si>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</si>
  <si>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</si>
  <si>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</si>
  <si>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</si>
  <si>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</si>
  <si>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</si>
  <si>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</si>
  <si>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</si>
  <si>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</si>
  <si>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</si>
  <si>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</si>
  <si>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</si>
  <si>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</si>
  <si>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</si>
  <si>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</si>
  <si>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</si>
  <si>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</si>
  <si>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</si>
  <si>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</si>
  <si>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</si>
  <si>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</si>
  <si>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</si>
  <si>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</si>
  <si>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</si>
  <si>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</si>
  <si>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</si>
  <si>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</si>
  <si>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</si>
  <si>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</si>
  <si>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</si>
  <si>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</si>
  <si>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</si>
  <si>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</si>
  <si>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</si>
  <si>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</si>
  <si>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</si>
  <si>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</si>
  <si>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</si>
  <si>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</si>
  <si>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</si>
  <si>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</si>
  <si>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</si>
  <si>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</si>
  <si>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</si>
  <si>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</si>
  <si>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</si>
  <si>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</si>
  <si>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</si>
  <si>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</si>
  <si>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</si>
  <si>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</si>
  <si>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</si>
  <si>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</si>
  <si>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</si>
  <si>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</si>
  <si>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</si>
  <si>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</si>
  <si>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</si>
  <si>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</si>
  <si>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</si>
  <si>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</si>
  <si>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</si>
  <si>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</si>
  <si>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</si>
  <si>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</si>
  <si>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</si>
  <si>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</si>
  <si>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</si>
  <si>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</si>
  <si>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</si>
  <si>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</si>
  <si>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</si>
  <si>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</si>
  <si>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</si>
  <si>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</si>
  <si>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</si>
  <si>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</si>
  <si>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</si>
  <si>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</si>
  <si>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</si>
  <si>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</si>
  <si>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</si>
  <si>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</si>
  <si>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</si>
  <si>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</si>
  <si>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</si>
  <si>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</si>
  <si>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</si>
  <si>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</si>
  <si>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</si>
  <si>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</si>
  <si>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</si>
  <si>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</si>
  <si>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</si>
  <si>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</si>
  <si>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</si>
  <si>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</si>
  <si>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</si>
  <si>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</si>
  <si>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</si>
  <si>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</si>
  <si>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</si>
  <si>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</si>
  <si>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</si>
  <si>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</si>
  <si>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</si>
  <si>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</si>
  <si>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</si>
  <si>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</si>
  <si>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</si>
  <si>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</si>
  <si>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</si>
  <si>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</si>
  <si>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</si>
  <si>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</si>
  <si>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</si>
  <si>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</si>
  <si>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</si>
  <si>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</si>
  <si>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</si>
  <si>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</si>
  <si>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</si>
  <si>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</si>
  <si>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</si>
  <si>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</si>
  <si>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</si>
  <si>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</si>
  <si>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</si>
  <si>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</si>
  <si>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</si>
  <si>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</si>
  <si>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</si>
  <si>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</si>
  <si>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</si>
  <si>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</si>
  <si>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</si>
  <si>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</si>
  <si>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</si>
  <si>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</si>
  <si>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</si>
  <si>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</si>
  <si>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</si>
  <si>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</si>
  <si>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</si>
  <si>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</si>
  <si>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</si>
  <si>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</si>
  <si>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</si>
  <si>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</si>
  <si>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</si>
  <si>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</si>
  <si>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</si>
  <si>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</si>
  <si>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</si>
  <si>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</si>
  <si>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</si>
  <si>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</si>
  <si>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</si>
  <si>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</si>
  <si>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</si>
  <si>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</si>
  <si>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</si>
  <si>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</si>
  <si>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</si>
  <si>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</si>
  <si>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</si>
  <si>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</si>
  <si>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</si>
  <si>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</si>
  <si>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</si>
  <si>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</si>
  <si>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</si>
  <si>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</si>
  <si>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</si>
  <si>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</si>
  <si>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</si>
  <si>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</si>
  <si>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</si>
  <si>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</si>
  <si>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</si>
  <si>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</si>
  <si>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</si>
  <si>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</si>
  <si>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</si>
  <si>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</si>
  <si>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</si>
  <si>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</si>
  <si>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</si>
  <si>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</si>
  <si>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</si>
  <si>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</si>
  <si>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</si>
  <si>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</si>
  <si>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</si>
  <si>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</si>
  <si>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</si>
  <si>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</si>
  <si>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</si>
  <si>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</si>
  <si>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</si>
  <si>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</si>
  <si>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</si>
  <si>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</si>
  <si>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</si>
  <si>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</si>
  <si>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</si>
  <si>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</si>
  <si>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</si>
  <si>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</si>
  <si>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</si>
  <si>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</si>
  <si>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</si>
  <si>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</si>
  <si>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</si>
  <si>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</si>
  <si>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</si>
  <si>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</si>
  <si>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</si>
  <si>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</si>
  <si>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</si>
  <si>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</si>
  <si>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</si>
  <si>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</si>
  <si>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</si>
  <si>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</si>
  <si>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</si>
  <si>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</si>
  <si>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</si>
  <si>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</si>
  <si>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</si>
  <si>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</si>
  <si>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</si>
  <si>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</si>
  <si>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</si>
  <si>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</si>
  <si>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</si>
  <si>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</si>
  <si>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</si>
  <si>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</si>
  <si>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</si>
  <si>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</si>
  <si>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</si>
  <si>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</si>
  <si>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</si>
  <si>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</si>
  <si>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</si>
  <si>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</si>
  <si>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</si>
  <si>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</si>
  <si>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</si>
  <si>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</si>
  <si>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</si>
  <si>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</si>
  <si>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</si>
  <si>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</si>
  <si>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</si>
  <si>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</si>
  <si>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</si>
  <si>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</si>
  <si>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</si>
  <si>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</si>
  <si>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</si>
  <si>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</si>
  <si>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</si>
  <si>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</si>
  <si>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</si>
  <si>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</si>
  <si>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</si>
  <si>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</si>
  <si>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</si>
  <si>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</si>
  <si>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</si>
  <si>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</si>
  <si>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</si>
  <si>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</si>
  <si>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</si>
  <si>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</si>
  <si>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</si>
  <si>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</si>
  <si>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</si>
  <si>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</si>
  <si>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</si>
  <si>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</si>
  <si>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</si>
  <si>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</si>
  <si>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</si>
  <si>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</si>
  <si>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</si>
  <si>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</si>
  <si>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</si>
  <si>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</si>
  <si>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</si>
  <si>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</si>
  <si>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</si>
  <si>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</si>
  <si>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</si>
  <si>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</si>
  <si>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</si>
  <si>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</si>
  <si>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</si>
  <si>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</si>
  <si>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</si>
  <si>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</si>
  <si>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</si>
  <si>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</si>
  <si>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</si>
  <si>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</si>
  <si>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</si>
  <si>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</si>
  <si>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</si>
  <si>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</si>
  <si>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</si>
  <si>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</si>
  <si>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</si>
  <si>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</si>
  <si>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</si>
  <si>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</si>
  <si>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</si>
  <si>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</si>
  <si>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</si>
  <si>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</si>
  <si>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</si>
  <si>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</si>
  <si>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</si>
  <si>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</si>
  <si>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</si>
  <si>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</si>
  <si>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</si>
  <si>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</si>
  <si>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</si>
  <si>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</si>
  <si>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</si>
  <si>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</si>
  <si>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</si>
  <si>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</si>
  <si>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</si>
  <si>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</si>
  <si>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</si>
  <si>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</si>
  <si>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</si>
  <si>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</si>
  <si>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</si>
  <si>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</si>
  <si>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</si>
  <si>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</si>
  <si>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</si>
  <si>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</si>
  <si>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</si>
  <si>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</si>
  <si>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</si>
  <si>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</si>
  <si>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</si>
  <si>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</si>
  <si>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</si>
  <si>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</si>
  <si>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</si>
  <si>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</si>
  <si>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</si>
  <si>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</si>
  <si>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</si>
  <si>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</si>
  <si>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</si>
  <si>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</si>
  <si>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</si>
  <si>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</si>
  <si>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</si>
  <si>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</si>
  <si>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</si>
  <si>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</si>
  <si>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</si>
  <si>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</si>
  <si>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</si>
  <si>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</si>
  <si>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</si>
  <si>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</si>
  <si>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</si>
  <si>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</si>
  <si>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</si>
  <si>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</si>
  <si>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</si>
  <si>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</si>
  <si>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</si>
  <si>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</si>
  <si>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</si>
  <si>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</si>
  <si>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</si>
  <si>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</si>
  <si>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</si>
  <si>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</si>
  <si>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</si>
  <si>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</si>
  <si>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</si>
  <si>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</si>
  <si>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</si>
  <si>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</si>
  <si>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</si>
  <si>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</si>
  <si>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</si>
  <si>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</si>
  <si>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</si>
  <si>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</si>
  <si>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</si>
  <si>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</si>
  <si>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</si>
  <si>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</si>
  <si>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</si>
  <si>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</si>
  <si>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</si>
  <si>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</si>
  <si>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</si>
  <si>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</si>
  <si>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</si>
  <si>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</si>
  <si>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</si>
  <si>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</si>
  <si>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</si>
  <si>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</si>
  <si>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</si>
  <si>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</si>
  <si>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</si>
  <si>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</si>
  <si>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</si>
  <si>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</si>
  <si>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</si>
  <si>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</si>
  <si>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</si>
  <si>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</si>
  <si>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</si>
  <si>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</si>
  <si>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</si>
  <si>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</si>
  <si>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</si>
  <si>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</si>
  <si>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</si>
  <si>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</si>
  <si>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</si>
  <si>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</si>
  <si>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</si>
  <si>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</si>
  <si>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</si>
  <si>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</si>
  <si>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</si>
  <si>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</si>
  <si>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</si>
  <si>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</si>
  <si>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</si>
  <si>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</si>
  <si>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</si>
  <si>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</si>
  <si>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</si>
  <si>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</si>
  <si>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</si>
  <si>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</si>
  <si>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</si>
  <si>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</si>
  <si>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</si>
  <si>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</si>
  <si>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</si>
  <si>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</si>
  <si>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</si>
  <si>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</si>
  <si>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</si>
  <si>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</si>
  <si>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</si>
  <si>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</si>
  <si>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</si>
  <si>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</si>
  <si>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</si>
  <si>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</si>
  <si>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</si>
  <si>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</si>
  <si>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</si>
  <si>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</si>
  <si>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</si>
  <si>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</si>
  <si>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</si>
  <si>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</si>
  <si>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</si>
  <si>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</si>
  <si>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</si>
  <si>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</si>
  <si>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</si>
  <si>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</si>
  <si>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</si>
  <si>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</si>
  <si>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</si>
  <si>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</si>
  <si>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</si>
  <si>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</si>
  <si>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</si>
  <si>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</si>
  <si>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</si>
  <si>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</si>
  <si>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</si>
  <si>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</si>
  <si>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</si>
  <si>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</si>
  <si>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</si>
  <si>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</si>
  <si>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</si>
  <si>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</si>
  <si>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</si>
  <si>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</si>
  <si>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</si>
  <si>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</si>
  <si>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</si>
  <si>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</si>
  <si>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</si>
  <si>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</si>
  <si>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</si>
  <si>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</si>
  <si>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</si>
  <si>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</si>
  <si>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</si>
  <si>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</si>
  <si>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</si>
  <si>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</si>
  <si>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</si>
  <si>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</si>
  <si>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</si>
  <si>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</si>
  <si>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</si>
  <si>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</si>
  <si>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</si>
  <si>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</si>
  <si>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</si>
  <si>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</si>
  <si>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</si>
  <si>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</si>
  <si>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</si>
  <si>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</si>
  <si>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</si>
  <si>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</si>
  <si>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</si>
  <si>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</si>
  <si>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</si>
  <si>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</si>
  <si>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</si>
  <si>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</si>
  <si>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</si>
  <si>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</si>
  <si>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</si>
  <si>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</si>
  <si>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</si>
  <si>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</si>
  <si>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</si>
  <si>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</si>
  <si>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</si>
  <si>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</si>
  <si>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</si>
  <si>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</si>
  <si>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</si>
  <si>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</si>
  <si>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</si>
  <si>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</si>
  <si>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</si>
  <si>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</si>
  <si>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</si>
  <si>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</si>
  <si>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</si>
  <si>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</si>
  <si>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</si>
  <si>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</si>
  <si>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</si>
  <si>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</si>
  <si>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</si>
  <si>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</si>
  <si>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</si>
  <si>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</si>
  <si>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</si>
  <si>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</si>
  <si>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</si>
  <si>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</si>
  <si>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</si>
  <si>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</si>
  <si>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</si>
  <si>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</si>
  <si>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</si>
  <si>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</si>
  <si>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</si>
  <si>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</si>
  <si>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</si>
  <si>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</si>
  <si>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</si>
  <si>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</si>
  <si>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</si>
  <si>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</si>
  <si>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</si>
  <si>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</si>
  <si>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</si>
  <si>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</si>
  <si>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</si>
  <si>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</si>
  <si>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</si>
  <si>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</si>
  <si>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</si>
  <si>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</si>
  <si>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</si>
  <si>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</si>
  <si>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</si>
  <si>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</si>
  <si>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</si>
  <si>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</si>
  <si>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</si>
  <si>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</si>
  <si>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</si>
  <si>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</si>
  <si>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</si>
  <si>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</si>
  <si>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</si>
  <si>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</si>
  <si>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</si>
  <si>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</si>
  <si>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</si>
  <si>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</si>
  <si>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</si>
  <si>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</si>
  <si>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</si>
  <si>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</si>
  <si>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</si>
  <si>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</si>
  <si>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</si>
  <si>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</si>
  <si>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</si>
  <si>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</si>
  <si>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</si>
  <si>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</si>
  <si>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</si>
  <si>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</si>
  <si>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</si>
  <si>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</si>
  <si>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</si>
  <si>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</si>
  <si>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</si>
  <si>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</si>
  <si>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</si>
  <si>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</si>
  <si>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</si>
  <si>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</si>
  <si>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</si>
  <si>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</si>
  <si>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</si>
  <si>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</si>
  <si>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</si>
  <si>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</si>
  <si>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</si>
  <si>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</si>
  <si>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</si>
  <si>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</si>
  <si>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</si>
  <si>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</si>
  <si>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</si>
  <si>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</si>
  <si>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</si>
  <si>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</si>
  <si>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</si>
  <si>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</si>
  <si>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</si>
  <si>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</si>
  <si>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</si>
  <si>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</si>
  <si>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</si>
  <si>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</si>
  <si>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</si>
  <si>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</si>
  <si>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</si>
  <si>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</si>
  <si>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</si>
  <si>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</si>
  <si>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</si>
  <si>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</si>
  <si>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</si>
  <si>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</si>
  <si>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</si>
  <si>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</si>
  <si>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</si>
  <si>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</si>
  <si>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</si>
  <si>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</si>
  <si>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</si>
  <si>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</si>
  <si>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</si>
  <si>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</si>
  <si>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</si>
  <si>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</si>
  <si>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</si>
  <si>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</si>
  <si>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</si>
  <si>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</si>
  <si>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</si>
  <si>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</si>
  <si>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</si>
  <si>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</si>
  <si>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</si>
  <si>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</si>
  <si>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</si>
  <si>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</si>
  <si>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</si>
  <si>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</si>
  <si>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</si>
  <si>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</si>
  <si>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</si>
  <si>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</si>
  <si>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</si>
  <si>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</si>
  <si>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</si>
  <si>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</si>
  <si>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</si>
  <si>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</si>
  <si>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</si>
  <si>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</si>
  <si>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</si>
  <si>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</si>
  <si>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</si>
  <si>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</si>
  <si>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</si>
  <si>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</si>
  <si>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</si>
  <si>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</si>
  <si>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</si>
  <si>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</si>
  <si>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</si>
  <si>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</si>
  <si>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</si>
  <si>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</si>
  <si>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</si>
  <si>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</si>
  <si>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</si>
  <si>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</si>
  <si>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</si>
  <si>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</si>
  <si>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</si>
  <si>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</si>
  <si>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</si>
  <si>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</si>
  <si>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</si>
  <si>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</si>
  <si>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</si>
  <si>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</si>
  <si>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</si>
  <si>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</si>
  <si>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</si>
  <si>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</si>
  <si>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</si>
  <si>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</si>
  <si>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</si>
  <si>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</si>
  <si>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</si>
  <si>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</si>
  <si>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</si>
  <si>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</si>
  <si>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</si>
  <si>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</si>
  <si>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</si>
  <si>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</si>
  <si>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</si>
  <si>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</si>
  <si>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</si>
  <si>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</si>
  <si>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</si>
  <si>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</si>
  <si>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</si>
  <si>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</si>
  <si>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</si>
  <si>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</si>
  <si>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</si>
  <si>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</si>
  <si>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</si>
  <si>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</si>
  <si>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</si>
  <si>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</si>
  <si>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</si>
  <si>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</si>
  <si>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</si>
  <si>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</si>
  <si>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</si>
  <si>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</si>
  <si>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</si>
  <si>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</si>
  <si>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</si>
  <si>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</si>
  <si>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</si>
  <si>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</si>
  <si>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</si>
  <si>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</si>
  <si>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</si>
  <si>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</si>
  <si>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</si>
  <si>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</si>
  <si>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</si>
  <si>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</si>
  <si>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</si>
  <si>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</si>
  <si>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</si>
  <si>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</si>
  <si>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</si>
  <si>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</si>
  <si>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</si>
  <si>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</si>
  <si>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</si>
  <si>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</si>
  <si>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</si>
  <si>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</si>
  <si>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</si>
  <si>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</si>
  <si>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</si>
  <si>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</si>
  <si>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</si>
  <si>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</si>
  <si>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</si>
  <si>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</si>
  <si>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</si>
  <si>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</si>
  <si>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</si>
  <si>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</si>
  <si>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</si>
  <si>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</si>
  <si>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</si>
  <si>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</si>
  <si>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</si>
  <si>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</si>
  <si>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</si>
  <si>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</si>
  <si>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</si>
  <si>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</si>
  <si>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</si>
  <si>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</si>
  <si>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</si>
  <si>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</si>
  <si>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</si>
  <si>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</si>
  <si>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</si>
  <si>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</si>
  <si>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</si>
  <si>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</si>
  <si>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</si>
  <si>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</si>
  <si>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</si>
  <si>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</si>
  <si>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</si>
  <si>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</si>
  <si>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</si>
  <si>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</si>
  <si>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</si>
  <si>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</si>
  <si>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</si>
  <si>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</si>
  <si>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</si>
  <si>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</si>
  <si>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</si>
  <si>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</si>
  <si>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</si>
  <si>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</si>
  <si>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</si>
  <si>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</si>
  <si>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</si>
  <si>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</si>
  <si>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</si>
  <si>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</si>
  <si>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</si>
  <si>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</si>
  <si>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</si>
  <si>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</si>
  <si>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</si>
  <si>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</si>
  <si>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</si>
  <si>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</si>
  <si>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</si>
  <si>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</si>
  <si>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</si>
  <si>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</si>
  <si>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</si>
  <si>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</si>
  <si>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</si>
  <si>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</si>
  <si>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</si>
  <si>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</si>
  <si>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</si>
  <si>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</si>
  <si>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</si>
  <si>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</si>
  <si>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</si>
  <si>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</si>
  <si>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</si>
  <si>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</si>
  <si>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</si>
  <si>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</si>
  <si>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</si>
  <si>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</si>
  <si>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</si>
  <si>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</si>
  <si>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</si>
  <si>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</si>
  <si>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</si>
  <si>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</si>
  <si>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</si>
  <si>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</si>
  <si>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</si>
  <si>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</si>
  <si>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</si>
  <si>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</si>
  <si>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</si>
  <si>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</si>
  <si>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</si>
  <si>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</si>
  <si>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</si>
  <si>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</si>
  <si>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</si>
  <si>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</si>
  <si>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</si>
  <si>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</si>
  <si>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</si>
  <si>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</si>
  <si>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</si>
  <si>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</si>
  <si>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</si>
  <si>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</si>
  <si>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</si>
  <si>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</si>
  <si>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</si>
  <si>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</si>
  <si>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</si>
  <si>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</si>
  <si>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</si>
  <si>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</si>
  <si>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</si>
  <si>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</si>
  <si>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</si>
  <si>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</si>
  <si>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</si>
  <si>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</si>
  <si>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</si>
  <si>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</si>
  <si>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</si>
  <si>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</si>
  <si>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</si>
  <si>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</si>
  <si>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</si>
  <si>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</si>
  <si>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</si>
  <si>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</si>
  <si>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</si>
  <si>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</si>
  <si>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</si>
  <si>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</si>
  <si>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</si>
  <si>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</si>
  <si>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</si>
  <si>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</si>
  <si>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</si>
  <si>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</si>
  <si>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</si>
  <si>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</si>
  <si>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</si>
  <si>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</si>
  <si>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</si>
  <si>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</si>
  <si>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</si>
  <si>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</si>
  <si>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</si>
  <si>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</si>
  <si>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</si>
  <si>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</si>
  <si>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</si>
  <si>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</si>
  <si>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</si>
  <si>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</si>
  <si>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</si>
  <si>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</si>
  <si>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</si>
  <si>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</si>
  <si>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</si>
  <si>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</si>
  <si>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</si>
  <si>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</si>
  <si>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</si>
  <si>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</si>
  <si>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</si>
  <si>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</si>
  <si>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</si>
  <si>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</si>
  <si>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</si>
  <si>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</si>
  <si>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</si>
  <si>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</si>
  <si>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</si>
  <si>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</si>
  <si>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</si>
  <si>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</si>
  <si>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</si>
  <si>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</si>
  <si>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</si>
  <si>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</si>
  <si>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</si>
  <si>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</si>
  <si>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</si>
  <si>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</si>
  <si>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</si>
  <si>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</si>
  <si>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</si>
  <si>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</si>
  <si>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</si>
  <si>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</si>
  <si>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</si>
  <si>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</si>
  <si>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</si>
  <si>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</si>
  <si>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</si>
  <si>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</si>
  <si>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</si>
  <si>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</si>
  <si>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</si>
  <si>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</si>
  <si>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</si>
  <si>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</si>
  <si>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</si>
  <si>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</si>
  <si>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</si>
  <si>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</si>
  <si>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</si>
  <si>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</si>
  <si>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</si>
  <si>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</si>
  <si>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</si>
  <si>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</si>
  <si>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</si>
  <si>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</si>
  <si>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</si>
  <si>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</si>
  <si>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</si>
  <si>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</si>
  <si>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</si>
  <si>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</si>
  <si>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</si>
  <si>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</si>
  <si>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</si>
  <si>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</si>
  <si>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</si>
  <si>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</si>
  <si>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</si>
  <si>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</si>
  <si>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</si>
  <si>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</si>
  <si>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</si>
  <si>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</si>
  <si>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</si>
  <si>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</si>
  <si>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</si>
  <si>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</si>
  <si>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</si>
  <si>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</si>
  <si>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</si>
  <si>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</si>
  <si>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</si>
  <si>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</si>
  <si>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</si>
  <si>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</si>
  <si>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</si>
  <si>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</si>
  <si>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</si>
  <si>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</si>
  <si>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</si>
  <si>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</si>
  <si>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</si>
  <si>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</si>
  <si>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</si>
  <si>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</si>
  <si>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</si>
  <si>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</si>
  <si>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</si>
  <si>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</si>
  <si>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</si>
  <si>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</si>
  <si>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</si>
  <si>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</si>
  <si>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</si>
  <si>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</si>
  <si>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</si>
  <si>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</si>
  <si>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</si>
  <si>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</si>
  <si>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</si>
  <si>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</si>
  <si>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</si>
  <si>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</si>
  <si>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</si>
  <si>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</si>
  <si>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</si>
  <si>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</si>
  <si>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</si>
  <si>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</si>
  <si>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</si>
  <si>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</si>
  <si>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</si>
  <si>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</si>
  <si>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</si>
  <si>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</si>
  <si>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</si>
  <si>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</si>
  <si>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</si>
  <si>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</si>
  <si>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</si>
  <si>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</si>
  <si>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</si>
  <si>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</si>
  <si>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</si>
  <si>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</si>
  <si>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</si>
  <si>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</si>
  <si>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</si>
  <si>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</si>
  <si>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</si>
  <si>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</si>
  <si>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</si>
  <si>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</si>
  <si>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</si>
  <si>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</si>
  <si>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</si>
  <si>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</si>
  <si>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</si>
  <si>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</si>
  <si>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</si>
  <si>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</si>
  <si>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</si>
  <si>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</si>
  <si>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</si>
  <si>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</si>
  <si>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</si>
  <si>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</si>
  <si>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</si>
  <si>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</si>
  <si>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</si>
  <si>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</si>
  <si>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</si>
  <si>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</si>
  <si>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</si>
  <si>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</si>
  <si>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</si>
  <si>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</si>
  <si>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</si>
  <si>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</si>
  <si>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</si>
  <si>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</si>
  <si>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</si>
  <si>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</si>
  <si>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</si>
  <si>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</si>
  <si>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</si>
  <si>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</si>
  <si>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</si>
  <si>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</si>
  <si>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</si>
  <si>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</si>
  <si>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</si>
  <si>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</si>
  <si>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</si>
  <si>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</si>
  <si>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</si>
  <si>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</si>
  <si>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</si>
  <si>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</si>
  <si>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</si>
  <si>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</si>
  <si>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</si>
  <si>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</si>
  <si>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</si>
  <si>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</si>
  <si>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</si>
  <si>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</si>
  <si>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</si>
  <si>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</si>
  <si>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</si>
  <si>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</si>
  <si>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</si>
  <si>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</si>
  <si>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</si>
  <si>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</si>
  <si>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</si>
  <si>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</si>
  <si>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</si>
  <si>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</si>
  <si>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</si>
  <si>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</si>
  <si>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</si>
  <si>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</si>
  <si>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</si>
  <si>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</si>
  <si>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</si>
  <si>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</si>
  <si>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</si>
  <si>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</si>
  <si>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</si>
  <si>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</si>
  <si>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</si>
  <si>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</si>
  <si>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</si>
  <si>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</si>
  <si>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</si>
  <si>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</si>
  <si>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</si>
  <si>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</si>
  <si>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</si>
  <si>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</si>
  <si>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</si>
  <si>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</si>
  <si>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</si>
  <si>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</si>
  <si>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</si>
  <si>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</si>
  <si>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</si>
  <si>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</si>
  <si>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</si>
  <si>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</si>
  <si>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</si>
  <si>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</si>
  <si>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</si>
  <si>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</si>
  <si>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</si>
  <si>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</si>
  <si>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</si>
  <si>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</si>
  <si>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</si>
  <si>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</si>
  <si>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</si>
  <si>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</si>
  <si>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</si>
  <si>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</si>
  <si>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</si>
  <si>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</si>
  <si>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</si>
  <si>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</si>
  <si>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</si>
  <si>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</si>
  <si>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</si>
  <si>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</si>
  <si>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</si>
  <si>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</si>
  <si>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</si>
  <si>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</si>
  <si>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</si>
  <si>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</si>
  <si>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</si>
  <si>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</si>
  <si>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</si>
  <si>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</si>
  <si>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</si>
  <si>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</si>
  <si>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</si>
  <si>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</si>
  <si>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</si>
  <si>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</si>
  <si>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</si>
  <si>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</si>
  <si>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</si>
  <si>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</si>
  <si>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</si>
  <si>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</si>
  <si>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</si>
  <si>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</si>
  <si>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</si>
  <si>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</si>
  <si>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</si>
  <si>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</si>
  <si>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</si>
  <si>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</si>
  <si>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</si>
  <si>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</si>
  <si>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</si>
  <si>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</si>
  <si>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</si>
  <si>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</si>
  <si>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</si>
  <si>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</si>
  <si>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</si>
  <si>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</si>
  <si>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</si>
  <si>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</si>
  <si>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</si>
  <si>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</si>
  <si>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</si>
  <si>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</si>
  <si>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</si>
  <si>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</si>
  <si>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</si>
  <si>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</si>
  <si>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</si>
  <si>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</si>
  <si>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</si>
  <si>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</si>
  <si>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</si>
  <si>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</si>
  <si>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</si>
  <si>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</si>
  <si>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</si>
  <si>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</si>
  <si>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</si>
  <si>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</si>
  <si>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</si>
  <si>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</si>
  <si>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</si>
  <si>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</si>
  <si>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</si>
  <si>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</si>
  <si>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</si>
  <si>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</si>
  <si>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</si>
  <si>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</si>
  <si>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</si>
  <si>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</si>
  <si>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</si>
  <si>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</si>
  <si>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</si>
  <si>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</si>
  <si>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</si>
  <si>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</si>
  <si>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</si>
  <si>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</si>
  <si>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</si>
  <si>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</si>
  <si>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</si>
  <si>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</si>
  <si>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</si>
  <si>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</si>
  <si>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</si>
  <si>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</si>
  <si>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</si>
  <si>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</si>
  <si>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</si>
  <si>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</si>
  <si>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</si>
  <si>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</si>
  <si>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</si>
  <si>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</si>
  <si>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</si>
  <si>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</si>
  <si>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</si>
  <si>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</si>
  <si>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</si>
  <si>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</si>
  <si>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</si>
  <si>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</si>
  <si>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</si>
  <si>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</si>
  <si>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</si>
  <si>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</si>
  <si>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</si>
  <si>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</si>
  <si>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</si>
  <si>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</si>
  <si>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</si>
  <si>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</si>
  <si>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</si>
  <si>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</si>
  <si>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</si>
  <si>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</si>
  <si>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</si>
  <si>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</si>
  <si>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</si>
  <si>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</si>
  <si>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</si>
  <si>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</si>
  <si>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</si>
  <si>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</si>
  <si>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</si>
  <si>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</si>
  <si>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</si>
  <si>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</si>
  <si>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</si>
  <si>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</si>
  <si>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</si>
  <si>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</si>
  <si>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</si>
  <si>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</si>
  <si>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</si>
  <si>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</si>
  <si>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</si>
  <si>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</si>
  <si>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</si>
  <si>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</si>
  <si>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</si>
  <si>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</si>
  <si>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</si>
  <si>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</si>
  <si>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</si>
  <si>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</si>
  <si>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</si>
  <si>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</si>
  <si>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</si>
  <si>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</si>
  <si>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</si>
  <si>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</si>
  <si>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</si>
  <si>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</si>
  <si>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</si>
  <si>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</si>
  <si>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</si>
  <si>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</si>
  <si>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</si>
  <si>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</si>
  <si>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</si>
  <si>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</si>
  <si>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</si>
  <si>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</si>
  <si>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</si>
  <si>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</si>
  <si>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</si>
  <si>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</si>
  <si>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</si>
  <si>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</si>
  <si>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</si>
  <si>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</si>
  <si>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</si>
  <si>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</si>
  <si>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</si>
  <si>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</si>
  <si>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</si>
  <si>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</si>
  <si>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</si>
  <si>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</si>
  <si>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</si>
  <si>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</si>
  <si>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</si>
  <si>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</si>
  <si>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</si>
  <si>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</si>
  <si>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</si>
  <si>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</si>
  <si>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</si>
  <si>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</si>
  <si>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</si>
  <si>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</si>
  <si>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</si>
  <si>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</si>
  <si>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</si>
  <si>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</si>
  <si>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</si>
  <si>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</si>
  <si>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</si>
  <si>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</si>
  <si>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</si>
  <si>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</si>
  <si>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</si>
  <si>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</si>
  <si>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</si>
  <si>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</si>
  <si>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</si>
  <si>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</si>
  <si>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</si>
  <si>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</si>
  <si>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</si>
  <si>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</si>
  <si>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</si>
  <si>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</si>
  <si>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</si>
  <si>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</si>
  <si>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</si>
  <si>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</si>
  <si>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</si>
  <si>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</si>
  <si>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</si>
  <si>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</si>
  <si>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</si>
  <si>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</si>
  <si>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</si>
  <si>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</si>
  <si>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</si>
  <si>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</si>
  <si>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</si>
  <si>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</si>
  <si>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</si>
  <si>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</si>
  <si>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</si>
  <si>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</si>
  <si>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</si>
  <si>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</si>
  <si>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</si>
  <si>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</si>
  <si>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</si>
  <si>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</si>
  <si>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</si>
  <si>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</si>
  <si>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</si>
  <si>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</si>
  <si>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</si>
  <si>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</si>
  <si>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</si>
  <si>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</si>
  <si>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</si>
  <si>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</si>
  <si>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</si>
  <si>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</si>
  <si>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</si>
  <si>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</si>
  <si>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</si>
  <si>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</si>
  <si>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</si>
  <si>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</si>
  <si>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</si>
  <si>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</si>
  <si>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</si>
  <si>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</si>
  <si>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</si>
  <si>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</si>
  <si>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</si>
  <si>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</si>
  <si>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</si>
  <si>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</si>
  <si>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</si>
  <si>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</si>
  <si>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</si>
  <si>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</si>
  <si>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</si>
  <si>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</si>
  <si>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</si>
  <si>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</si>
  <si>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</si>
  <si>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</si>
  <si>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</si>
  <si>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</si>
  <si>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</si>
  <si>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</si>
  <si>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</si>
  <si>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</si>
  <si>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</si>
  <si>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</si>
  <si>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</si>
  <si>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</si>
  <si>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</si>
  <si>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</si>
  <si>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</si>
  <si>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</si>
  <si>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</si>
  <si>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</si>
  <si>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</si>
  <si>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</si>
  <si>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</si>
  <si>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</si>
  <si>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</si>
  <si>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</si>
  <si>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</si>
  <si>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</si>
  <si>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</si>
  <si>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</si>
  <si>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</si>
  <si>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</si>
  <si>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</si>
  <si>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</si>
  <si>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</si>
  <si>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</si>
  <si>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</si>
  <si>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</si>
  <si>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</si>
  <si>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</si>
  <si>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</si>
  <si>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</si>
  <si>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</si>
  <si>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</si>
  <si>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</si>
  <si>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</si>
  <si>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</si>
  <si>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</si>
  <si>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</si>
  <si>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</si>
  <si>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</si>
  <si>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</si>
  <si>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</si>
  <si>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</si>
  <si>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</si>
  <si>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</si>
  <si>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</si>
  <si>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</si>
  <si>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</si>
  <si>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</si>
  <si>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</si>
  <si>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</si>
  <si>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</si>
  <si>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</si>
  <si>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</si>
  <si>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</si>
  <si>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</si>
  <si>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</si>
  <si>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</si>
  <si>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</si>
  <si>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</si>
  <si>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</si>
  <si>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</si>
  <si>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</si>
  <si>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</si>
  <si>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</si>
  <si>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</si>
  <si>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</si>
  <si>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</si>
  <si>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</si>
  <si>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</si>
  <si>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</si>
  <si>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</si>
  <si>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</si>
  <si>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</si>
  <si>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</si>
  <si>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</si>
  <si>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</si>
  <si>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</si>
  <si>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</si>
  <si>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</si>
  <si>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</si>
  <si>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</si>
  <si>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</si>
  <si>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</si>
  <si>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</si>
  <si>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</si>
  <si>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</si>
  <si>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</si>
  <si>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</si>
  <si>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</si>
  <si>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</si>
  <si>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</si>
  <si>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</si>
  <si>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</si>
  <si>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</si>
  <si>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</si>
  <si>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</si>
  <si>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</si>
  <si>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</si>
  <si>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</si>
  <si>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</si>
  <si>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</si>
  <si>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</si>
  <si>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</si>
  <si>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</si>
  <si>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</si>
  <si>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</si>
  <si>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</si>
  <si>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</si>
  <si>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</si>
  <si>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</si>
  <si>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</si>
  <si>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</si>
  <si>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</si>
  <si>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</si>
  <si>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</si>
  <si>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</si>
  <si>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</si>
  <si>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</si>
  <si>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</si>
  <si>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</si>
  <si>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</si>
  <si>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</si>
  <si>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</si>
  <si>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</si>
  <si>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</si>
  <si>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</si>
  <si>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</si>
  <si>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</si>
  <si>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</si>
  <si>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</si>
  <si>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</si>
  <si>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</si>
  <si>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</si>
  <si>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</si>
  <si>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</si>
  <si>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</si>
  <si>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</si>
  <si>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</si>
  <si>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</si>
  <si>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</si>
  <si>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</si>
  <si>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</si>
  <si>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</si>
  <si>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</si>
  <si>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</si>
  <si>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</si>
  <si>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</si>
  <si>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</si>
  <si>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</si>
  <si>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</si>
  <si>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</si>
  <si>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</si>
  <si>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</si>
  <si>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</si>
  <si>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</si>
  <si>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</si>
  <si>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</si>
  <si>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</si>
  <si>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</si>
  <si>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</si>
  <si>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</si>
  <si>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</si>
  <si>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</si>
  <si>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</si>
  <si>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</si>
  <si>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</si>
  <si>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</si>
  <si>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</si>
  <si>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</si>
  <si>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</si>
  <si>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</si>
  <si>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</si>
  <si>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</si>
  <si>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</si>
  <si>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</si>
  <si>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</si>
  <si>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</si>
  <si>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</si>
  <si>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</si>
  <si>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</si>
  <si>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</si>
  <si>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</si>
  <si>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</si>
  <si>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</si>
  <si>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</si>
  <si>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</si>
  <si>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</si>
  <si>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</si>
  <si>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</si>
  <si>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</si>
  <si>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</si>
  <si>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</si>
  <si>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</si>
  <si>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</si>
  <si>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</si>
  <si>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</si>
  <si>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</si>
  <si>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</si>
  <si>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</si>
  <si>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</si>
  <si>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</si>
  <si>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</si>
  <si>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</si>
  <si>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</si>
  <si>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</si>
  <si>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</si>
  <si>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</si>
  <si>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</si>
  <si>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</si>
  <si>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</si>
  <si>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</si>
  <si>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</si>
  <si>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</si>
  <si>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</si>
  <si>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</si>
  <si>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</si>
  <si>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</si>
  <si>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</si>
  <si>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</si>
  <si>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</si>
  <si>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</si>
  <si>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</si>
  <si>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</si>
  <si>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</si>
  <si>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</si>
  <si>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</si>
  <si>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</si>
  <si>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</si>
  <si>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</si>
  <si>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</si>
  <si>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</si>
  <si>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</si>
  <si>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</si>
  <si>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</si>
  <si>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</si>
  <si>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</si>
  <si>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</si>
  <si>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</si>
  <si>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</si>
  <si>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</si>
  <si>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</si>
  <si>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</si>
  <si>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</si>
  <si>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</si>
  <si>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</si>
  <si>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</si>
  <si>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</si>
  <si>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</si>
  <si>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</si>
  <si>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</si>
  <si>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</si>
  <si>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</si>
  <si>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</si>
  <si>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</si>
  <si>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</si>
  <si>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</si>
  <si>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</si>
  <si>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</si>
  <si>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</si>
  <si>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</si>
  <si>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</si>
  <si>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</si>
  <si>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</si>
  <si>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</si>
  <si>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</si>
  <si>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</si>
  <si>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</si>
  <si>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</si>
  <si>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</si>
  <si>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</si>
  <si>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</si>
  <si>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</si>
  <si>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</si>
  <si>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</si>
  <si>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</si>
  <si>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</si>
  <si>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</si>
  <si>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</si>
  <si>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</si>
  <si>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</si>
  <si>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</si>
  <si>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</si>
  <si>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</si>
  <si>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</si>
  <si>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</si>
  <si>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</si>
  <si>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</si>
  <si>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</si>
  <si>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</si>
  <si>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</si>
  <si>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</si>
  <si>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</si>
  <si>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</si>
  <si>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</si>
  <si>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</si>
  <si>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</si>
  <si>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</si>
  <si>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</si>
  <si>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</si>
  <si>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</si>
  <si>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</si>
  <si>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</si>
  <si>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</si>
  <si>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</si>
  <si>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</si>
  <si>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</si>
  <si>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</si>
  <si>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</si>
  <si>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</si>
  <si>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</si>
  <si>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</si>
  <si>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</si>
  <si>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</si>
  <si>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</si>
  <si>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</si>
  <si>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</si>
  <si>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</si>
  <si>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</si>
  <si>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</si>
  <si>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</si>
  <si>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</si>
  <si>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</si>
  <si>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</si>
  <si>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</si>
  <si>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</si>
  <si>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</si>
  <si>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</si>
  <si>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</si>
  <si>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</si>
  <si>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</si>
  <si>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</si>
  <si>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</si>
  <si>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</si>
  <si>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</si>
  <si>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</si>
  <si>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</si>
  <si>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</si>
  <si>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</si>
  <si>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</si>
  <si>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</si>
  <si>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</si>
  <si>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</si>
  <si>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</si>
  <si>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</si>
  <si>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</si>
  <si>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</si>
  <si>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</si>
  <si>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</si>
  <si>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</si>
  <si>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</si>
  <si>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</si>
  <si>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</si>
  <si>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</si>
  <si>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</si>
  <si>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</si>
  <si>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</si>
  <si>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</si>
  <si>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</si>
  <si>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</si>
  <si>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</si>
  <si>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</si>
  <si>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</si>
  <si>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</si>
  <si>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</si>
  <si>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</si>
  <si>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</si>
  <si>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</si>
  <si>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</si>
  <si>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</si>
  <si>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</si>
  <si>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</si>
  <si>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</si>
  <si>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</si>
  <si>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</si>
  <si>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</si>
  <si>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</si>
  <si>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</si>
  <si>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</si>
  <si>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</si>
  <si>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</si>
  <si>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</si>
  <si>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</si>
  <si>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</si>
  <si>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</si>
  <si>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</si>
  <si>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</si>
  <si>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</si>
  <si>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</si>
  <si>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</si>
  <si>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</si>
  <si>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</si>
  <si>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</si>
  <si>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</si>
  <si>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</si>
  <si>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</si>
  <si>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</si>
  <si>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</si>
  <si>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</si>
  <si>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</si>
  <si>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</si>
  <si>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</si>
  <si>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</si>
  <si>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</si>
  <si>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</si>
  <si>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</si>
  <si>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</si>
  <si>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</si>
  <si>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</si>
  <si>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</si>
  <si>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</si>
  <si>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</si>
  <si>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</si>
  <si>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</si>
  <si>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</si>
  <si>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</si>
  <si>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</si>
  <si>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</si>
  <si>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</si>
  <si>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</si>
  <si>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</si>
  <si>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</si>
  <si>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</si>
  <si>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</si>
  <si>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</si>
  <si>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</si>
  <si>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</si>
  <si>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</si>
  <si>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</si>
  <si>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</si>
  <si>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</si>
  <si>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</si>
  <si>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</si>
  <si>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</si>
  <si>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</si>
  <si>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</si>
  <si>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</si>
  <si>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</si>
  <si>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</si>
  <si>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</si>
  <si>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</si>
  <si>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</si>
  <si>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</si>
  <si>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</si>
  <si>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</si>
  <si>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</si>
  <si>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</si>
  <si>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</si>
  <si>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</si>
  <si>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</si>
  <si>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</si>
  <si>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</si>
  <si>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</si>
  <si>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</si>
  <si>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</si>
  <si>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</si>
  <si>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</si>
  <si>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</si>
  <si>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</si>
  <si>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</si>
  <si>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</si>
  <si>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</si>
  <si>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</si>
  <si>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</si>
  <si>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</si>
  <si>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</si>
  <si>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</si>
  <si>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</si>
  <si>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</si>
  <si>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</si>
  <si>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</si>
  <si>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</si>
  <si>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</si>
  <si>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</si>
  <si>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</si>
  <si>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</si>
  <si>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</si>
  <si>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</si>
  <si>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</si>
  <si>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</si>
  <si>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</si>
  <si>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</si>
  <si>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</si>
  <si>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</si>
  <si>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</si>
  <si>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</si>
  <si>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</si>
  <si>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</si>
  <si>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</si>
  <si>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</si>
  <si>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</si>
  <si>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</si>
  <si>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</si>
  <si>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</si>
  <si>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</si>
  <si>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</si>
  <si>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</si>
  <si>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</si>
  <si>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</si>
  <si>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</si>
  <si>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</si>
  <si>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</si>
  <si>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</si>
  <si>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</si>
  <si>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</si>
  <si>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</si>
  <si>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</si>
  <si>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</si>
  <si>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</si>
  <si>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</si>
  <si>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</si>
  <si>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</si>
  <si>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</si>
  <si>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</si>
  <si>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</si>
  <si>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</si>
  <si>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</si>
  <si>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</si>
  <si>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</si>
  <si>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</si>
  <si>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</si>
  <si>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</si>
  <si>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</si>
  <si>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</si>
  <si>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</si>
  <si>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</si>
  <si>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</si>
  <si>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</si>
  <si>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</si>
  <si>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</si>
  <si>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</si>
  <si>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</si>
  <si>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</si>
  <si>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</si>
  <si>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</si>
  <si>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</si>
  <si>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</si>
  <si>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</si>
  <si>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</si>
  <si>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</si>
  <si>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</si>
  <si>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</si>
  <si>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</si>
  <si>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</si>
  <si>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</si>
  <si>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</si>
  <si>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</si>
  <si>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</si>
  <si>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</si>
  <si>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</si>
  <si>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</si>
  <si>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</si>
  <si>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</si>
  <si>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</si>
  <si>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</si>
  <si>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</si>
  <si>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</si>
  <si>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</si>
  <si>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</si>
  <si>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</si>
  <si>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</si>
  <si>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</si>
  <si>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</si>
  <si>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</si>
  <si>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</si>
  <si>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</si>
  <si>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</si>
  <si>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</si>
  <si>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</si>
  <si>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</si>
  <si>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</si>
  <si>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</si>
  <si>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</si>
  <si>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</si>
  <si>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</si>
  <si>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</si>
  <si>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</si>
  <si>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</si>
  <si>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</si>
  <si>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</si>
  <si>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</si>
  <si>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</si>
  <si>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</si>
  <si>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</si>
  <si>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</si>
  <si>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</si>
  <si>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</si>
  <si>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</si>
  <si>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</si>
  <si>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</si>
  <si>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</si>
  <si>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</si>
  <si>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</si>
  <si>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</si>
  <si>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</si>
  <si>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</si>
  <si>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</si>
  <si>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</si>
  <si>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</si>
  <si>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</si>
  <si>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</si>
  <si>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</si>
  <si>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</si>
  <si>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</si>
  <si>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</si>
  <si>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</si>
  <si>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</si>
  <si>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</si>
  <si>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</si>
  <si>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</si>
  <si>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</si>
  <si>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</si>
  <si>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</si>
  <si>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</si>
  <si>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</si>
  <si>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</si>
  <si>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</si>
  <si>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</si>
  <si>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</si>
  <si>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</si>
  <si>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</si>
  <si>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</si>
  <si>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</si>
  <si>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</si>
  <si>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</si>
  <si>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</si>
  <si>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</si>
  <si>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</si>
  <si>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</si>
  <si>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</si>
  <si>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</si>
  <si>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</si>
  <si>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</si>
  <si>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</si>
  <si>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</si>
  <si>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</si>
  <si>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</si>
  <si>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</si>
  <si>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</si>
  <si>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</si>
  <si>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</si>
  <si>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</si>
  <si>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</si>
  <si>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</si>
  <si>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</si>
  <si>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</si>
  <si>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</si>
  <si>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</si>
  <si>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</si>
  <si>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</si>
  <si>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</si>
  <si>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</si>
  <si>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</si>
  <si>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</si>
  <si>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</si>
  <si>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</si>
  <si>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</si>
  <si>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</si>
  <si>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</si>
  <si>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</si>
  <si>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</si>
  <si>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</si>
  <si>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</si>
  <si>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</si>
  <si>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</si>
  <si>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</si>
  <si>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</si>
  <si>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</si>
  <si>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</si>
  <si>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</si>
  <si>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</si>
  <si>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</si>
  <si>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</si>
  <si>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</si>
  <si>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</si>
  <si>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</si>
  <si>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</si>
  <si>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</si>
  <si>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</si>
  <si>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</si>
  <si>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</si>
  <si>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</si>
  <si>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</si>
  <si>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</si>
  <si>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</si>
  <si>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</si>
  <si>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</si>
  <si>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</si>
  <si>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</si>
  <si>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</si>
  <si>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</si>
  <si>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</si>
  <si>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</si>
  <si>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</si>
  <si>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</si>
  <si>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</si>
  <si>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</si>
  <si>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</si>
  <si>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</si>
  <si>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</si>
  <si>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</si>
  <si>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</si>
  <si>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</si>
  <si>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</si>
  <si>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</si>
  <si>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</si>
  <si>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</si>
  <si>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</si>
  <si>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</si>
  <si>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</si>
  <si>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</si>
  <si>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</si>
  <si>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</si>
  <si>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</si>
  <si>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</si>
  <si>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</si>
  <si>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</si>
  <si>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</si>
  <si>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</si>
  <si>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</si>
  <si>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</si>
  <si>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</si>
  <si>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</si>
  <si>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</si>
  <si>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</si>
  <si>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</si>
  <si>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</si>
  <si>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</si>
  <si>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</si>
  <si>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</si>
  <si>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</si>
  <si>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</si>
  <si>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</si>
  <si>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</si>
  <si>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</si>
  <si>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</si>
  <si>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</si>
  <si>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</si>
  <si>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</si>
  <si>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</si>
  <si>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</si>
  <si>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</si>
  <si>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</si>
  <si>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</si>
  <si>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</si>
  <si>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</si>
  <si>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</si>
  <si>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</si>
  <si>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</si>
  <si>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</si>
  <si>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</si>
  <si>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</si>
  <si>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</si>
  <si>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</si>
  <si>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</si>
  <si>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</si>
  <si>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</si>
  <si>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</si>
  <si>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</si>
  <si>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</si>
  <si>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</si>
  <si>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</si>
  <si>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</si>
  <si>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</si>
  <si>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</si>
  <si>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</si>
  <si>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</si>
  <si>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</si>
  <si>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</si>
  <si>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</si>
  <si>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</si>
  <si>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</si>
  <si>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</si>
  <si>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</si>
  <si>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</si>
  <si>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</si>
  <si>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</si>
  <si>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</si>
  <si>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</si>
  <si>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</si>
  <si>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</si>
  <si>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</si>
  <si>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</si>
  <si>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</si>
  <si>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</si>
  <si>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</si>
  <si>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</si>
  <si>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</si>
  <si>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</si>
  <si>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</si>
  <si>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</si>
  <si>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</si>
  <si>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</si>
  <si>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</si>
  <si>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</si>
  <si>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</si>
  <si>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</si>
  <si>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</si>
  <si>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</si>
  <si>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</si>
  <si>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</si>
  <si>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</si>
  <si>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</si>
  <si>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</si>
  <si>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</si>
  <si>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</si>
  <si>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</si>
  <si>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</si>
  <si>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</si>
  <si>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</si>
  <si>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</si>
  <si>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</si>
  <si>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</si>
  <si>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</si>
  <si>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</si>
  <si>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</si>
  <si>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</si>
  <si>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</si>
  <si>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</si>
  <si>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</si>
  <si>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</si>
  <si>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</si>
  <si>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</si>
  <si>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</si>
  <si>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</si>
  <si>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</si>
  <si>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</si>
  <si>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</si>
  <si>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</si>
  <si>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</si>
  <si>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</si>
  <si>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</si>
  <si>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</si>
  <si>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</si>
  <si>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</si>
  <si>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</si>
  <si>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</si>
  <si>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</si>
  <si>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</si>
  <si>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</si>
  <si>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</si>
  <si>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</si>
  <si>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</si>
  <si>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</si>
  <si>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</si>
  <si>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</si>
  <si>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</si>
  <si>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</si>
  <si>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</si>
  <si>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</si>
  <si>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</si>
  <si>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</si>
  <si>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</si>
  <si>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</si>
  <si>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</si>
  <si>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</si>
  <si>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</si>
  <si>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</si>
  <si>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</si>
  <si>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</si>
  <si>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</si>
  <si>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</si>
  <si>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</si>
  <si>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</si>
  <si>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</si>
  <si>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</si>
  <si>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</si>
  <si>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</si>
  <si>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</si>
  <si>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</si>
  <si>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</si>
  <si>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</si>
  <si>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</si>
  <si>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</si>
  <si>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</si>
  <si>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</si>
  <si>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</si>
  <si>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</si>
  <si>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</si>
  <si>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</si>
  <si>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</si>
  <si>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</si>
  <si>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</si>
  <si>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</si>
  <si>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</si>
  <si>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</si>
  <si>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</si>
  <si>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</si>
  <si>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</si>
  <si>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</si>
  <si>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</si>
  <si>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</si>
  <si>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</si>
  <si>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</si>
  <si>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</si>
  <si>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</si>
  <si>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</si>
  <si>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</si>
  <si>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</si>
  <si>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</si>
  <si>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</si>
  <si>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</si>
  <si>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</si>
  <si>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</si>
  <si>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</si>
  <si>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</si>
  <si>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</si>
  <si>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</si>
  <si>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</si>
  <si>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</si>
  <si>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</si>
  <si>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</si>
  <si>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</si>
  <si>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</si>
  <si>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</si>
  <si>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</si>
  <si>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</si>
  <si>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</si>
  <si>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</si>
  <si>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</si>
  <si>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</si>
  <si>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</si>
  <si>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</si>
  <si>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</si>
  <si>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</si>
  <si>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</si>
  <si>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</si>
  <si>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</si>
  <si>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</si>
  <si>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</si>
  <si>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</si>
  <si>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</si>
  <si>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</si>
  <si>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</si>
  <si>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</si>
  <si>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</si>
  <si>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</si>
  <si>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</si>
  <si>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</si>
  <si>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</si>
  <si>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</si>
  <si>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</si>
  <si>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</si>
  <si>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</si>
  <si>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</si>
  <si>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</si>
  <si>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</si>
  <si>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</si>
  <si>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</si>
  <si>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</si>
  <si>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</si>
  <si>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</si>
  <si>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</si>
  <si>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</si>
  <si>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</si>
  <si>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</si>
  <si>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</si>
  <si>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</si>
  <si>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</si>
  <si>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</si>
  <si>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</si>
  <si>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</si>
  <si>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</si>
  <si>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</si>
  <si>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</si>
  <si>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</si>
  <si>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</si>
  <si>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</si>
  <si>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</si>
  <si>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</si>
  <si>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</si>
  <si>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</si>
  <si>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</si>
  <si>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</si>
  <si>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</si>
  <si>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</si>
  <si>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</si>
  <si>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</si>
  <si>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</si>
  <si>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</si>
  <si>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</si>
  <si>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</si>
  <si>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</si>
  <si>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</si>
  <si>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</si>
  <si>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</si>
  <si>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</si>
  <si>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</si>
  <si>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</si>
  <si>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</si>
  <si>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</si>
  <si>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</si>
  <si>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</si>
  <si>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</si>
  <si>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</si>
  <si>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</si>
  <si>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</si>
  <si>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</si>
  <si>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</si>
  <si>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</si>
  <si>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</si>
  <si>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</si>
  <si>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</si>
  <si>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</si>
  <si>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</si>
  <si>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</si>
  <si>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</si>
  <si>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</si>
  <si>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</si>
  <si>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</si>
  <si>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</si>
  <si>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</si>
  <si>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</si>
  <si>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</si>
  <si>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</si>
  <si>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</si>
  <si>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</si>
  <si>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</si>
  <si>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</si>
  <si>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</si>
  <si>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</si>
  <si>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</si>
  <si>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</si>
  <si>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</si>
  <si>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</si>
  <si>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</si>
  <si>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</si>
  <si>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</si>
  <si>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</si>
  <si>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</si>
  <si>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</si>
  <si>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</si>
  <si>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</si>
  <si>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</si>
  <si>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</si>
  <si>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</si>
  <si>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</si>
  <si>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</si>
  <si>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</si>
  <si>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</si>
  <si>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</si>
  <si>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</si>
  <si>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</si>
  <si>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</si>
  <si>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</si>
  <si>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</si>
  <si>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</si>
  <si>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</si>
  <si>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</si>
  <si>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</si>
  <si>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</si>
  <si>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</si>
  <si>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</si>
  <si>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</si>
  <si>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</si>
  <si>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</si>
  <si>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</si>
  <si>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</si>
  <si>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</si>
  <si>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</si>
  <si>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</si>
  <si>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</si>
  <si>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</si>
  <si>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</si>
  <si>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</si>
  <si>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</si>
  <si>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</si>
  <si>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</si>
  <si>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</si>
  <si>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</si>
  <si>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</si>
  <si>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</si>
  <si>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</si>
  <si>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</si>
  <si>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</si>
  <si>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</si>
  <si>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</si>
  <si>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</si>
  <si>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</si>
  <si>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</si>
  <si>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</si>
  <si>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</si>
  <si>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</si>
  <si>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</si>
  <si>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</si>
  <si>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</si>
  <si>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</si>
  <si>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</si>
  <si>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</si>
  <si>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</si>
  <si>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</si>
  <si>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</si>
  <si>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</si>
  <si>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</si>
  <si>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</si>
  <si>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</si>
  <si>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</si>
  <si>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</si>
  <si>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</si>
  <si>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</si>
  <si>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</si>
  <si>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</si>
  <si>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</si>
  <si>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</si>
  <si>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</si>
  <si>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</si>
  <si>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</si>
  <si>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</si>
  <si>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</si>
  <si>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</si>
  <si>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</si>
  <si>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</si>
  <si>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</si>
  <si>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</si>
  <si>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</si>
  <si>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</si>
  <si>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</si>
  <si>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</si>
  <si>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</si>
  <si>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</si>
  <si>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</si>
  <si>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</si>
  <si>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</si>
  <si>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</si>
  <si>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</si>
  <si>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</si>
  <si>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</si>
  <si>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</si>
  <si>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</si>
  <si>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</si>
  <si>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</si>
  <si>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</si>
  <si>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</si>
  <si>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</si>
  <si>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</si>
  <si>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</si>
  <si>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</si>
  <si>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</si>
  <si>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</si>
  <si>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</si>
  <si>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</si>
  <si>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</si>
  <si>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</si>
  <si>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</si>
  <si>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</si>
  <si>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</si>
  <si>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</si>
  <si>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</si>
  <si>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</si>
  <si>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</si>
  <si>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</si>
  <si>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</si>
  <si>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</si>
  <si>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</si>
  <si>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</si>
  <si>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</si>
  <si>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</si>
  <si>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</si>
  <si>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</si>
  <si>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</si>
  <si>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</si>
  <si>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</si>
  <si>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</si>
  <si>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</si>
  <si>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</si>
  <si>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</si>
  <si>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</si>
  <si>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</si>
  <si>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</si>
  <si>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</si>
  <si>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</si>
  <si>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</si>
  <si>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</si>
  <si>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</si>
  <si>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</si>
  <si>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</si>
  <si>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</si>
  <si>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</si>
  <si>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</si>
  <si>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</si>
  <si>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</si>
  <si>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</si>
  <si>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</si>
  <si>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</si>
  <si>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</si>
  <si>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</si>
  <si>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</si>
  <si>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</si>
  <si>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</si>
  <si>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</si>
  <si>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</si>
  <si>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</si>
  <si>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</si>
  <si>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</si>
  <si>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</si>
  <si>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</si>
  <si>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</si>
  <si>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</si>
  <si>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</si>
  <si>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</si>
  <si>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</si>
  <si>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</si>
  <si>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</si>
  <si>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</si>
  <si>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</si>
  <si>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</si>
  <si>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</si>
  <si>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</si>
  <si>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</si>
  <si>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</si>
  <si>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</si>
  <si>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</si>
  <si>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</si>
  <si>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</si>
  <si>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</si>
  <si>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</si>
  <si>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</si>
  <si>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</si>
  <si>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</si>
  <si>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</si>
  <si>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</si>
  <si>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</si>
  <si>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</si>
  <si>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</si>
  <si>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</si>
  <si>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</si>
  <si>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</si>
  <si>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</si>
  <si>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</si>
  <si>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</si>
  <si>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</si>
  <si>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</si>
  <si>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</si>
  <si>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</si>
  <si>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</si>
  <si>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</si>
  <si>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</si>
  <si>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</si>
  <si>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</si>
  <si>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</si>
  <si>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</si>
  <si>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</si>
  <si>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</si>
  <si>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</si>
  <si>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</si>
  <si>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</si>
  <si>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</si>
  <si>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</si>
  <si>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</si>
  <si>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</si>
  <si>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</si>
  <si>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</si>
  <si>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</si>
  <si>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</si>
  <si>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</si>
  <si>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</si>
  <si>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</si>
  <si>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</si>
  <si>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</si>
  <si>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</si>
  <si>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</si>
  <si>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</si>
  <si>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</si>
  <si>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</si>
  <si>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</si>
  <si>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</si>
  <si>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</si>
  <si>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</si>
  <si>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</si>
  <si>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</si>
  <si>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</si>
  <si>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</si>
  <si>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</si>
  <si>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</si>
  <si>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</si>
  <si>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</si>
  <si>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</si>
  <si>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</si>
  <si>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</si>
  <si>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</si>
  <si>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</si>
  <si>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</si>
  <si>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</si>
  <si>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</si>
  <si>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</si>
  <si>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</si>
  <si>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</si>
  <si>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</si>
  <si>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</si>
  <si>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</si>
  <si>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</si>
  <si>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</si>
  <si>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</si>
  <si>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</si>
  <si>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</si>
  <si>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</si>
  <si>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</si>
  <si>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</si>
  <si>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</si>
  <si>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</si>
  <si>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</si>
  <si>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</si>
  <si>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</si>
  <si>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</si>
  <si>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</si>
  <si>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</si>
  <si>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</si>
  <si>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</si>
  <si>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</si>
  <si>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</si>
  <si>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</si>
  <si>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</si>
  <si>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</si>
  <si>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</si>
  <si>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</si>
  <si>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</si>
  <si>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</si>
  <si>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</si>
  <si>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</si>
  <si>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</si>
  <si>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</si>
  <si>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</si>
  <si>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</si>
  <si>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</si>
  <si>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</si>
  <si>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</si>
  <si>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</si>
  <si>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</si>
  <si>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</si>
  <si>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</si>
  <si>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</si>
  <si>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</si>
  <si>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</si>
  <si>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</si>
  <si>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</si>
  <si>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</si>
  <si>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</si>
  <si>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</si>
  <si>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</si>
  <si>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</si>
  <si>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</si>
  <si>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</si>
  <si>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</si>
  <si>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</si>
  <si>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</si>
  <si>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</si>
  <si>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</si>
  <si>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</si>
  <si>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</si>
  <si>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</si>
  <si>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</si>
  <si>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</si>
  <si>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</si>
  <si>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</si>
  <si>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</si>
  <si>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</si>
  <si>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</si>
  <si>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</si>
  <si>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</si>
  <si>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</si>
  <si>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</si>
  <si>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</si>
  <si>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</si>
  <si>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</si>
  <si>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</si>
  <si>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</si>
  <si>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</si>
  <si>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</si>
  <si>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</si>
  <si>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</si>
  <si>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</si>
  <si>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</si>
  <si>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</si>
  <si>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</si>
  <si>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</si>
  <si>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</si>
  <si>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</si>
  <si>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</si>
  <si>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</si>
  <si>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</si>
  <si>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</si>
  <si>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</si>
  <si>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</si>
  <si>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</si>
  <si>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</si>
  <si>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</si>
  <si>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</si>
  <si>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</si>
  <si>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</si>
  <si>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</si>
  <si>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</si>
  <si>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</si>
  <si>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</si>
  <si>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</si>
  <si>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</si>
  <si>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</si>
  <si>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</si>
  <si>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</si>
  <si>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</si>
  <si>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</si>
  <si>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</si>
  <si>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</si>
  <si>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</si>
  <si>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</si>
  <si>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</si>
  <si>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</si>
  <si>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</si>
  <si>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</si>
  <si>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</si>
  <si>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</si>
  <si>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</si>
  <si>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</si>
  <si>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</si>
  <si>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</si>
  <si>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</si>
  <si>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</si>
  <si>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</si>
  <si>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</si>
  <si>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</si>
  <si>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</si>
  <si>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</si>
  <si>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</si>
  <si>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</si>
  <si>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</si>
  <si>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</si>
  <si>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</si>
  <si>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</si>
  <si>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</si>
  <si>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</si>
  <si>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</si>
  <si>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</si>
  <si>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</si>
  <si>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</si>
  <si>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</si>
  <si>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</si>
  <si>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</si>
  <si>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</si>
  <si>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</si>
  <si>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</si>
  <si>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</si>
  <si>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</si>
  <si>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</si>
  <si>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</si>
  <si>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</si>
  <si>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</si>
  <si>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</si>
  <si>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</si>
  <si>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</si>
  <si>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</si>
  <si>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</si>
  <si>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</si>
  <si>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</si>
  <si>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</si>
  <si>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</si>
  <si>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</si>
  <si>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</si>
  <si>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</si>
  <si>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</si>
  <si>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</si>
  <si>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</si>
  <si>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</si>
  <si>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</si>
  <si>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</si>
  <si>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</si>
  <si>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</si>
  <si>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</si>
  <si>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</si>
  <si>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</si>
  <si>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</si>
  <si>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</si>
  <si>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</si>
  <si>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</si>
  <si>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</si>
  <si>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</si>
  <si>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</si>
  <si>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</si>
  <si>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</si>
  <si>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</si>
  <si>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</si>
  <si>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</si>
  <si>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</si>
  <si>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</si>
  <si>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</si>
  <si>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</si>
  <si>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</si>
  <si>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</si>
  <si>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</si>
  <si>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</si>
  <si>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</si>
  <si>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</si>
  <si>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</si>
  <si>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</si>
  <si>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</si>
  <si>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</si>
  <si>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</si>
  <si>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</si>
  <si>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</si>
  <si>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</si>
  <si>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</si>
  <si>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</si>
  <si>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</si>
  <si>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</si>
  <si>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</si>
  <si>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</si>
  <si>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</si>
  <si>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</si>
  <si>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</si>
  <si>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</si>
  <si>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</si>
  <si>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</si>
  <si>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</si>
  <si>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</si>
  <si>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</si>
  <si>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</si>
  <si>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</si>
  <si>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</si>
  <si>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</si>
  <si>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</si>
  <si>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</si>
  <si>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</si>
  <si>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</si>
  <si>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</si>
  <si>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</si>
  <si>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</si>
  <si>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</si>
  <si>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</si>
  <si>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</si>
  <si>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</si>
  <si>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</si>
  <si>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</si>
  <si>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</si>
  <si>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</si>
  <si>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</si>
  <si>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</si>
  <si>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</si>
  <si>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</si>
  <si>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</si>
  <si>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</si>
  <si>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</si>
  <si>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</si>
  <si>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</si>
  <si>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</si>
  <si>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</si>
  <si>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</si>
  <si>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</si>
  <si>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</si>
  <si>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</si>
  <si>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</si>
  <si>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</si>
  <si>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</si>
  <si>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</si>
  <si>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</si>
  <si>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</si>
  <si>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</si>
  <si>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</si>
  <si>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</si>
  <si>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</si>
  <si>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</si>
  <si>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</si>
  <si>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</si>
  <si>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</si>
  <si>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</si>
  <si>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</si>
  <si>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</si>
  <si>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</si>
  <si>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</si>
  <si>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</si>
  <si>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</si>
  <si>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</si>
  <si>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</si>
  <si>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</si>
  <si>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</si>
  <si>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</si>
  <si>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</si>
  <si>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</si>
  <si>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</si>
  <si>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</si>
  <si>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</si>
  <si>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</si>
  <si>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</si>
  <si>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</si>
  <si>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</si>
  <si>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</si>
  <si>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</si>
  <si>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</si>
  <si>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</si>
  <si>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</si>
  <si>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</si>
  <si>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</si>
  <si>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</si>
  <si>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</si>
  <si>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</si>
  <si>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</si>
  <si>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</si>
  <si>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</si>
  <si>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</si>
  <si>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</si>
  <si>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</si>
  <si>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</si>
  <si>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</si>
  <si>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</si>
  <si>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</si>
  <si>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</si>
  <si>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</si>
  <si>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</si>
  <si>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</si>
  <si>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</si>
  <si>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</si>
  <si>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</si>
  <si>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</si>
  <si>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</si>
  <si>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</si>
  <si>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</si>
  <si>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</si>
  <si>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</si>
  <si>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</si>
  <si>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</si>
  <si>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</si>
  <si>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</si>
  <si>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</si>
  <si>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</si>
  <si>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</si>
  <si>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</si>
  <si>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</si>
  <si>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</si>
  <si>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</si>
  <si>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</si>
  <si>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</si>
  <si>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</si>
  <si>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</si>
  <si>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</si>
  <si>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</si>
  <si>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</si>
  <si>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</si>
  <si>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</si>
  <si>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</si>
  <si>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</si>
  <si>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</si>
  <si>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</si>
  <si>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</si>
  <si>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</si>
  <si>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</si>
  <si>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</si>
  <si>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</si>
  <si>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</si>
  <si>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</si>
  <si>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</si>
  <si>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</si>
  <si>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</si>
  <si>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</si>
  <si>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</si>
  <si>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</si>
  <si>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</si>
  <si>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</si>
  <si>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</si>
  <si>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</si>
  <si>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</si>
  <si>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</si>
  <si>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</si>
  <si>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</si>
  <si>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</si>
  <si>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</si>
  <si>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</si>
  <si>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</si>
  <si>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</si>
  <si>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</si>
  <si>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</si>
  <si>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</si>
  <si>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</si>
  <si>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</si>
  <si>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</si>
  <si>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</si>
  <si>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</si>
  <si>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</si>
  <si>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</si>
  <si>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</si>
  <si>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</si>
  <si>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</si>
  <si>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</si>
  <si>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</si>
  <si>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</si>
  <si>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</si>
  <si>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</si>
  <si>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</si>
  <si>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</si>
  <si>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</si>
  <si>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</si>
  <si>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</si>
  <si>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</si>
  <si>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</si>
  <si>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</si>
  <si>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</si>
  <si>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</si>
  <si>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</si>
  <si>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</si>
  <si>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</si>
  <si>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</si>
  <si>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</si>
  <si>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</si>
  <si>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</si>
  <si>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</si>
  <si>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</si>
  <si>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</si>
  <si>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</si>
  <si>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</si>
  <si>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</si>
  <si>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</si>
  <si>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</si>
  <si>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</si>
  <si>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</si>
  <si>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</si>
  <si>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</si>
  <si>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</si>
  <si>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</si>
  <si>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</si>
  <si>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</si>
  <si>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</si>
  <si>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</si>
  <si>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</si>
  <si>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</si>
  <si>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</si>
  <si>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</si>
  <si>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</si>
  <si>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</si>
  <si>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</si>
  <si>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</si>
  <si>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</si>
  <si>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</si>
  <si>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</si>
  <si>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</si>
  <si>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</si>
  <si>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</si>
  <si>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</si>
  <si>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</si>
  <si>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</si>
  <si>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</si>
  <si>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</si>
  <si>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</si>
  <si>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</si>
  <si>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</si>
  <si>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</si>
  <si>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</si>
  <si>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</si>
  <si>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</si>
  <si>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</si>
  <si>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</si>
  <si>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</si>
  <si>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</si>
  <si>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</si>
  <si>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</si>
  <si>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</si>
  <si>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</si>
  <si>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</si>
  <si>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</si>
  <si>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</si>
  <si>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</si>
  <si>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</si>
  <si>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</si>
  <si>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</si>
  <si>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</si>
  <si>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</si>
  <si>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</si>
  <si>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</si>
  <si>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</si>
  <si>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</si>
  <si>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</si>
  <si>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</si>
  <si>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</si>
  <si>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</si>
  <si>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</si>
  <si>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</si>
  <si>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</si>
  <si>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</si>
  <si>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</si>
  <si>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</si>
  <si>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</si>
  <si>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</si>
  <si>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</si>
  <si>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</si>
  <si>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</si>
  <si>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</si>
  <si>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</si>
  <si>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</si>
  <si>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</si>
  <si>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</si>
  <si>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</si>
  <si>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</si>
  <si>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</si>
  <si>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</si>
  <si>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</si>
  <si>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</si>
  <si>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</si>
  <si>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</si>
  <si>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</si>
  <si>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</si>
  <si>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</si>
  <si>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</si>
  <si>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</si>
  <si>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</si>
  <si>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</si>
  <si>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</si>
  <si>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</si>
  <si>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</si>
  <si>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</si>
  <si>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</si>
  <si>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</si>
  <si>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</si>
  <si>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</si>
  <si>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</si>
  <si>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</si>
  <si>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</si>
  <si>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</si>
  <si>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</si>
  <si>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</si>
  <si>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</si>
  <si>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</si>
  <si>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</si>
  <si>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</si>
  <si>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</si>
  <si>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</si>
  <si>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</si>
  <si>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</si>
  <si>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</si>
  <si>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</si>
  <si>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</si>
  <si>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</si>
  <si>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</si>
  <si>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</si>
  <si>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</si>
  <si>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</si>
  <si>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</si>
  <si>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</si>
  <si>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</si>
  <si>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</si>
  <si>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</si>
  <si>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</si>
  <si>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</si>
  <si>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</si>
  <si>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</si>
  <si>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</si>
  <si>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</si>
  <si>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</si>
  <si>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</si>
  <si>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</si>
  <si>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</si>
  <si>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</si>
  <si>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</si>
  <si>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</si>
  <si>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</si>
  <si>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</si>
  <si>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</si>
  <si>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</si>
  <si>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</si>
  <si>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</si>
  <si>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</si>
  <si>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</si>
  <si>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</si>
  <si>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</si>
  <si>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</si>
  <si>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</si>
  <si>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</si>
  <si>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</si>
  <si>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</si>
  <si>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</si>
  <si>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</si>
  <si>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</si>
  <si>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</si>
  <si>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</si>
  <si>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</si>
  <si>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</si>
  <si>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</si>
  <si>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</si>
  <si>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</si>
  <si>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</si>
  <si>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</si>
  <si>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</si>
  <si>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</si>
  <si>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</si>
  <si>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</si>
  <si>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</si>
  <si>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</si>
  <si>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</si>
  <si>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</si>
  <si>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</si>
  <si>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</si>
  <si>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</si>
  <si>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</si>
  <si>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</si>
  <si>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</si>
  <si>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</si>
  <si>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</si>
  <si>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</si>
  <si>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</si>
  <si>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</si>
  <si>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</si>
  <si>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</si>
  <si>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</si>
  <si>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</si>
  <si>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</si>
  <si>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</si>
  <si>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</si>
  <si>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</si>
  <si>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</si>
  <si>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</si>
  <si>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</si>
  <si>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</si>
  <si>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</si>
  <si>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</si>
  <si>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</si>
  <si>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</si>
  <si>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</si>
  <si>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</si>
  <si>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</si>
  <si>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</si>
  <si>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</si>
  <si>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</si>
  <si>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</si>
  <si>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</si>
  <si>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</si>
  <si>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</si>
  <si>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</si>
  <si>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</si>
  <si>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</si>
  <si>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</si>
  <si>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</si>
  <si>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</si>
  <si>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</si>
  <si>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</si>
  <si>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</si>
  <si>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</si>
  <si>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</si>
  <si>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</si>
  <si>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</si>
  <si>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</si>
  <si>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</si>
  <si>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</si>
  <si>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</si>
  <si>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</si>
  <si>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</si>
  <si>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</si>
  <si>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</si>
  <si>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</si>
  <si>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</si>
  <si>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</si>
  <si>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</si>
  <si>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</si>
  <si>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</si>
  <si>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</si>
  <si>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</si>
  <si>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</si>
  <si>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</si>
  <si>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</si>
  <si>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</si>
  <si>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</si>
  <si>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</si>
  <si>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</si>
  <si>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</si>
  <si>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</si>
  <si>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</si>
  <si>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</si>
  <si>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</si>
  <si>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</si>
  <si>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</si>
  <si>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</si>
  <si>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</si>
  <si>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</si>
  <si>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</si>
  <si>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</si>
  <si>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</si>
  <si>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</si>
  <si>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</si>
  <si>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</si>
  <si>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</si>
  <si>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</si>
  <si>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</si>
  <si>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</si>
  <si>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</si>
  <si>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</si>
  <si>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</si>
  <si>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</si>
  <si>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</si>
  <si>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</si>
  <si>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</si>
  <si>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</si>
  <si>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</si>
  <si>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</si>
  <si>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</si>
  <si>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</si>
  <si>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</si>
  <si>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</si>
  <si>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</si>
  <si>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</si>
  <si>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</si>
  <si>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</si>
  <si>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</si>
  <si>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</si>
  <si>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</si>
  <si>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</si>
  <si>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</si>
  <si>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</si>
  <si>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</si>
  <si>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</si>
  <si>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</si>
  <si>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</si>
  <si>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</si>
  <si>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</si>
  <si>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</si>
  <si>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</si>
  <si>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</si>
  <si>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</si>
  <si>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</si>
  <si>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</si>
  <si>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</si>
  <si>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</si>
  <si>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</si>
  <si>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</si>
  <si>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</si>
  <si>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</si>
  <si>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</si>
  <si>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</si>
  <si>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</si>
  <si>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</si>
  <si>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</si>
  <si>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</si>
  <si>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</si>
  <si>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</si>
  <si>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</si>
  <si>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</si>
  <si>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</si>
  <si>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</si>
  <si>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</si>
  <si>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</si>
  <si>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</si>
  <si>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</si>
  <si>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</si>
  <si>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</si>
  <si>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</si>
  <si>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</si>
  <si>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</si>
  <si>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</si>
  <si>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</si>
  <si>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</si>
  <si>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</si>
  <si>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</si>
  <si>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</si>
  <si>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</si>
  <si>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</si>
  <si>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</si>
  <si>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</si>
  <si>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</si>
  <si>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</si>
  <si>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</si>
  <si>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</si>
  <si>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</si>
  <si>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</si>
  <si>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</si>
  <si>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</si>
  <si>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</si>
  <si>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</si>
  <si>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</si>
  <si>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</si>
  <si>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</si>
  <si>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</si>
  <si>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</si>
  <si>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</si>
  <si>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</si>
  <si>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</si>
  <si>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</si>
  <si>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</si>
  <si>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</si>
  <si>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</si>
  <si>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</si>
  <si>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</si>
  <si>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</si>
  <si>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</si>
  <si>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</si>
  <si>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</si>
  <si>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</si>
  <si>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</si>
  <si>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</si>
  <si>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</si>
  <si>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</si>
  <si>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</si>
  <si>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</si>
  <si>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</si>
  <si>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</si>
  <si>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</si>
  <si>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</si>
  <si>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</si>
  <si>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</si>
  <si>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</si>
  <si>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</si>
  <si>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</si>
  <si>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</si>
  <si>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</si>
  <si>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</si>
  <si>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</si>
  <si>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</si>
  <si>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</si>
  <si>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</si>
  <si>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</si>
  <si>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</si>
  <si>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</si>
  <si>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</si>
  <si>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</si>
  <si>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</si>
  <si>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</si>
  <si>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</si>
  <si>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</si>
  <si>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</si>
  <si>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</si>
  <si>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</si>
  <si>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</si>
  <si>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</si>
  <si>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</si>
  <si>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</si>
  <si>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</si>
  <si>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</si>
  <si>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</si>
  <si>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</si>
  <si>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</si>
  <si>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</si>
  <si>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</si>
  <si>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</si>
  <si>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</si>
  <si>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</si>
  <si>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</si>
  <si>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</si>
  <si>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</si>
  <si>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</si>
  <si>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</si>
  <si>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</si>
  <si>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</si>
  <si>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</si>
  <si>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</si>
  <si>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</si>
  <si>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</si>
  <si>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</si>
  <si>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</si>
  <si>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</si>
  <si>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</si>
  <si>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</si>
  <si>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</si>
  <si>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</si>
  <si>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</si>
  <si>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</si>
  <si>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</si>
  <si>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</si>
  <si>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</si>
  <si>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</si>
  <si>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</si>
  <si>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</si>
  <si>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</si>
  <si>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</si>
  <si>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</si>
  <si>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</si>
  <si>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</si>
  <si>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</si>
  <si>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</si>
  <si>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</si>
  <si>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</si>
  <si>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</si>
  <si>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</si>
  <si>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</si>
  <si>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</si>
  <si>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</si>
  <si>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</si>
  <si>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</si>
  <si>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</si>
  <si>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</si>
  <si>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</si>
  <si>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</si>
  <si>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</si>
  <si>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</si>
  <si>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</si>
  <si>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</si>
  <si>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</si>
  <si>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</si>
  <si>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</si>
  <si>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</si>
  <si>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</si>
  <si>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</si>
  <si>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</si>
  <si>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</si>
  <si>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</si>
  <si>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</si>
  <si>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</si>
  <si>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</si>
  <si>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</si>
  <si>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</si>
  <si>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</si>
  <si>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</si>
  <si>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</si>
  <si>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</si>
  <si>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</si>
  <si>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</si>
  <si>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</si>
  <si>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</si>
  <si>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</si>
  <si>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</si>
  <si>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</si>
  <si>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</si>
  <si>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</si>
  <si>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</si>
  <si>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</si>
  <si>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</si>
  <si>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</si>
  <si>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</si>
  <si>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</si>
  <si>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</si>
  <si>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</si>
  <si>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</si>
  <si>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</si>
  <si>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</si>
  <si>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</si>
  <si>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</si>
  <si>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</si>
  <si>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</si>
  <si>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</si>
  <si>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</si>
  <si>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</si>
  <si>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</si>
  <si>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</si>
  <si>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</si>
  <si>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</si>
  <si>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</si>
  <si>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</si>
  <si>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</si>
  <si>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</si>
  <si>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</si>
  <si>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</si>
  <si>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</si>
  <si>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</si>
  <si>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</si>
  <si>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</si>
  <si>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</si>
  <si>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</si>
  <si>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</si>
  <si>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</si>
  <si>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</si>
  <si>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</si>
  <si>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</si>
  <si>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</si>
  <si>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</si>
  <si>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</si>
  <si>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</si>
  <si>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</si>
  <si>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</si>
  <si>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</si>
  <si>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</si>
  <si>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</si>
  <si>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</si>
  <si>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</si>
  <si>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</si>
  <si>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</si>
  <si>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</si>
  <si>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</si>
  <si>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</si>
  <si>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</si>
  <si>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</si>
  <si>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</si>
  <si>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</si>
  <si>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</si>
  <si>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</si>
  <si>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</si>
  <si>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</si>
  <si>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</si>
  <si>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</si>
  <si>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</si>
  <si>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</si>
  <si>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</si>
  <si>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</si>
  <si>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</si>
  <si>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</si>
  <si>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</si>
  <si>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</si>
  <si>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</si>
  <si>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</si>
  <si>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</si>
  <si>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</si>
  <si>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</si>
  <si>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</si>
  <si>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</si>
  <si>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</si>
  <si>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</si>
  <si>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</si>
  <si>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</si>
  <si>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</si>
  <si>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</si>
  <si>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</si>
  <si>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</si>
  <si>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</si>
  <si>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</si>
  <si>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</si>
  <si>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</si>
  <si>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</si>
  <si>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</si>
  <si>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</si>
  <si>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</si>
  <si>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</si>
  <si>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</si>
  <si>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</si>
  <si>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</si>
  <si>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</si>
  <si>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</si>
  <si>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</si>
  <si>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</si>
  <si>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</si>
  <si>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</si>
  <si>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</si>
  <si>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</si>
  <si>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</si>
  <si>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</si>
  <si>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</si>
  <si>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</si>
  <si>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</si>
  <si>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</si>
  <si>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</si>
  <si>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</si>
  <si>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</si>
  <si>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</si>
  <si>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</si>
  <si>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</si>
  <si>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</si>
  <si>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</si>
  <si>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</si>
  <si>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</si>
  <si>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</si>
  <si>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</si>
  <si>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</si>
  <si>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</si>
  <si>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</si>
  <si>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</si>
  <si>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</si>
  <si>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</si>
  <si>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</si>
  <si>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</si>
  <si>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</si>
  <si>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</si>
  <si>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</si>
  <si>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</si>
  <si>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</si>
  <si>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</si>
  <si>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</si>
  <si>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</si>
  <si>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</si>
  <si>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</si>
  <si>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</si>
  <si>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</si>
  <si>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</si>
  <si>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</si>
  <si>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</si>
  <si>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</si>
  <si>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</si>
  <si>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</si>
  <si>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</si>
  <si>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</si>
  <si>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</si>
  <si>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</si>
  <si>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</si>
  <si>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</si>
  <si>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</si>
  <si>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</si>
  <si>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</si>
  <si>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</si>
  <si>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</si>
  <si>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</si>
  <si>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</si>
  <si>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</si>
  <si>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</si>
  <si>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</si>
  <si>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</si>
  <si>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</si>
  <si>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</si>
  <si>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</si>
  <si>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</si>
  <si>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</si>
  <si>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</si>
  <si>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</si>
  <si>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</si>
  <si>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</si>
  <si>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</si>
  <si>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</si>
  <si>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</si>
  <si>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</si>
  <si>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</si>
  <si>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</si>
  <si>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</si>
  <si>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</si>
  <si>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</si>
  <si>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</si>
  <si>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</si>
  <si>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</si>
  <si>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</si>
  <si>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</si>
  <si>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</si>
  <si>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</si>
  <si>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</si>
  <si>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</si>
  <si>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</si>
  <si>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</si>
  <si>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</si>
  <si>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</si>
  <si>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</si>
  <si>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</si>
  <si>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</si>
  <si>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</si>
  <si>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</si>
  <si>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</si>
  <si>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</si>
  <si>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</si>
  <si>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</si>
  <si>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</si>
  <si>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</si>
  <si>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</si>
  <si>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</si>
  <si>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</si>
  <si>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</si>
  <si>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</si>
  <si>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</si>
  <si>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</si>
  <si>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</si>
  <si>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</si>
  <si>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</si>
  <si>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</si>
  <si>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</si>
  <si>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</si>
  <si>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</si>
  <si>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</si>
  <si>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</si>
  <si>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</si>
  <si>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</si>
  <si>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</si>
  <si>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</si>
  <si>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</si>
  <si>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</si>
  <si>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</si>
  <si>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</si>
  <si>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</si>
  <si>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</si>
  <si>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</si>
  <si>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</si>
  <si>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</si>
  <si>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</si>
  <si>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</si>
  <si>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</si>
  <si>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</si>
  <si>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</si>
  <si>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</si>
  <si>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</si>
  <si>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</si>
  <si>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</si>
  <si>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</si>
  <si>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</si>
  <si>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</si>
  <si>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</si>
  <si>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</si>
  <si>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</si>
  <si>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</si>
  <si>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</si>
  <si>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</si>
  <si>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</si>
  <si>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</si>
  <si>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</si>
  <si>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</si>
  <si>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</si>
  <si>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</si>
  <si>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</si>
  <si>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</si>
  <si>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</si>
  <si>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</si>
  <si>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</si>
  <si>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</si>
  <si>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</si>
  <si>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</si>
  <si>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</si>
  <si>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</si>
  <si>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</si>
  <si>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</si>
  <si>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</si>
  <si>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</si>
  <si>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</si>
  <si>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</si>
  <si>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</si>
  <si>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</si>
  <si>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</si>
  <si>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</si>
  <si>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</si>
  <si>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</si>
  <si>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</si>
  <si>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</si>
  <si>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</si>
  <si>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</si>
  <si>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</si>
  <si>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</si>
  <si>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</si>
  <si>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</si>
  <si>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</si>
  <si>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</si>
  <si>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</si>
  <si>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</si>
  <si>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</si>
  <si>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</si>
  <si>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</si>
  <si>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</si>
  <si>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</si>
  <si>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</si>
  <si>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</si>
  <si>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</si>
  <si>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</si>
  <si>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</si>
  <si>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</si>
  <si>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</si>
  <si>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</si>
  <si>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</si>
  <si>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</si>
  <si>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</si>
  <si>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</si>
  <si>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</si>
  <si>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</si>
  <si>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</si>
  <si>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</si>
  <si>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</si>
  <si>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</si>
  <si>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</si>
  <si>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</si>
  <si>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</si>
  <si>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</si>
  <si>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</si>
  <si>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</si>
  <si>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</si>
  <si>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</si>
  <si>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</si>
  <si>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</si>
  <si>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</si>
  <si>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</si>
  <si>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</si>
  <si>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</si>
  <si>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</si>
  <si>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</si>
  <si>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</si>
  <si>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</si>
  <si>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</si>
  <si>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</si>
  <si>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</si>
  <si>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</si>
  <si>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</si>
  <si>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</si>
  <si>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</si>
  <si>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</si>
  <si>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</si>
  <si>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</si>
  <si>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</si>
  <si>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</si>
  <si>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</si>
  <si>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</si>
  <si>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</si>
  <si>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</si>
  <si>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</si>
  <si>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</si>
  <si>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</si>
  <si>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</si>
  <si>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</si>
  <si>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</si>
  <si>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</si>
  <si>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</si>
  <si>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</si>
  <si>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</si>
  <si>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</si>
  <si>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</si>
  <si>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</si>
  <si>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</si>
  <si>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</si>
  <si>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</si>
  <si>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</si>
  <si>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</si>
  <si>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</si>
  <si>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</si>
  <si>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</si>
  <si>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</si>
  <si>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</si>
  <si>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</si>
  <si>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</si>
  <si>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</si>
  <si>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</si>
  <si>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</si>
  <si>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</si>
  <si>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</si>
  <si>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</si>
  <si>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</si>
  <si>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</si>
  <si>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</si>
  <si>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</si>
  <si>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</si>
  <si>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</si>
  <si>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</si>
  <si>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</si>
  <si>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</si>
  <si>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</si>
  <si>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</si>
  <si>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</si>
  <si>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</si>
  <si>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</si>
  <si>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</si>
  <si>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</si>
  <si>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</si>
  <si>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</si>
  <si>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</si>
  <si>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</si>
  <si>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</si>
  <si>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</si>
  <si>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</si>
  <si>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</si>
  <si>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</si>
  <si>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</si>
  <si>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</si>
  <si>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</si>
  <si>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</si>
  <si>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</si>
  <si>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</si>
  <si>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</si>
  <si>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</si>
  <si>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</si>
  <si>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</si>
  <si>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</si>
  <si>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</si>
  <si>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</si>
  <si>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</si>
  <si>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</si>
  <si>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</si>
  <si>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</si>
  <si>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</si>
  <si>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</si>
  <si>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</si>
  <si>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</si>
  <si>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</si>
  <si>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</si>
  <si>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</si>
  <si>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</si>
  <si>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</si>
  <si>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</si>
  <si>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</si>
  <si>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</si>
  <si>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</si>
  <si>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</si>
  <si>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</si>
  <si>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</si>
  <si>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</si>
  <si>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</si>
  <si>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</si>
  <si>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</si>
  <si>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</si>
  <si>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</si>
  <si>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</si>
  <si>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</si>
  <si>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</si>
  <si>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</si>
  <si>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</si>
  <si>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</si>
  <si>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</si>
  <si>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</si>
  <si>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</si>
  <si>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</si>
  <si>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</si>
  <si>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</si>
  <si>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</si>
  <si>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</si>
  <si>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</si>
  <si>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</si>
  <si>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</si>
  <si>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</si>
  <si>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</si>
  <si>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</si>
  <si>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</si>
  <si>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</si>
  <si>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</si>
  <si>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</si>
  <si>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</si>
  <si>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</si>
  <si>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</si>
  <si>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</si>
  <si>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</si>
  <si>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</si>
  <si>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</si>
  <si>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</si>
  <si>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</si>
  <si>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</si>
  <si>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</si>
  <si>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</si>
  <si>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</si>
  <si>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</si>
  <si>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</si>
  <si>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</si>
  <si>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</si>
  <si>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</si>
  <si>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</si>
  <si>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</si>
  <si>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</si>
  <si>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</si>
  <si>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</si>
  <si>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</si>
  <si>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</si>
  <si>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</si>
  <si>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</si>
  <si>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</si>
  <si>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</si>
  <si>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</si>
  <si>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</si>
  <si>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</si>
  <si>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</si>
  <si>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</si>
  <si>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</si>
  <si>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</si>
  <si>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</si>
  <si>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</si>
  <si>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</si>
  <si>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</si>
  <si>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</si>
  <si>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</si>
  <si>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</si>
  <si>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</si>
  <si>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</si>
  <si>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</si>
  <si>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</si>
  <si>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</si>
  <si>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</si>
  <si>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</si>
  <si>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</si>
  <si>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</si>
  <si>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</si>
  <si>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</si>
  <si>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</si>
  <si>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</si>
  <si>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</si>
  <si>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</si>
  <si>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</si>
  <si>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</si>
  <si>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</si>
  <si>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</si>
  <si>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</si>
  <si>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</si>
  <si>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</si>
  <si>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</si>
  <si>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</si>
  <si>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</si>
  <si>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</si>
  <si>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</si>
  <si>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</si>
  <si>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</si>
  <si>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</si>
  <si>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</si>
  <si>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</si>
  <si>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</si>
  <si>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</si>
  <si>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</si>
  <si>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</si>
  <si>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</si>
  <si>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</si>
  <si>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</si>
  <si>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</si>
  <si>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</si>
  <si>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</si>
  <si>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</si>
  <si>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</si>
  <si>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</si>
  <si>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</si>
  <si>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</si>
  <si>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</si>
  <si>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</si>
  <si>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</si>
  <si>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</si>
  <si>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</si>
  <si>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</si>
  <si>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</si>
  <si>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</si>
  <si>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</si>
  <si>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</si>
  <si>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</si>
  <si>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</si>
  <si>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</si>
  <si>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</si>
  <si>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</si>
  <si>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</si>
  <si>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</si>
  <si>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</si>
  <si>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</si>
  <si>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</si>
  <si>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</si>
  <si>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</si>
  <si>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</si>
  <si>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</si>
  <si>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</si>
  <si>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</si>
  <si>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</si>
  <si>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</si>
  <si>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</si>
  <si>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</si>
  <si>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</si>
  <si>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</si>
  <si>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</si>
  <si>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</si>
  <si>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</si>
  <si>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</si>
  <si>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</si>
  <si>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</si>
  <si>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</si>
  <si>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</si>
  <si>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</si>
  <si>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</si>
  <si>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</si>
  <si>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</si>
  <si>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</si>
  <si>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</si>
  <si>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</si>
  <si>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</si>
  <si>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</si>
  <si>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</si>
  <si>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</si>
  <si>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</si>
  <si>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</si>
  <si>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</si>
  <si>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</si>
  <si>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</si>
  <si>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</si>
  <si>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</si>
  <si>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</si>
  <si>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</si>
  <si>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</si>
  <si>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</si>
  <si>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</si>
  <si>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</si>
  <si>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</si>
  <si>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</si>
  <si>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</si>
  <si>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</si>
  <si>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</si>
  <si>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</si>
  <si>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</si>
  <si>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</si>
  <si>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</si>
  <si>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</si>
  <si>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</si>
  <si>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</si>
  <si>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</si>
  <si>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</si>
  <si>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</si>
  <si>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</si>
  <si>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</si>
  <si>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</si>
  <si>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</si>
  <si>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</si>
  <si>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</si>
  <si>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</si>
  <si>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</si>
  <si>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</si>
  <si>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</si>
  <si>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</si>
  <si>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</si>
  <si>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</si>
  <si>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</si>
  <si>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</si>
  <si>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</si>
  <si>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</si>
  <si>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</si>
  <si>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</si>
  <si>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</si>
  <si>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</si>
  <si>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</si>
  <si>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</si>
  <si>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</si>
  <si>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</si>
  <si>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</si>
  <si>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</si>
  <si>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</si>
  <si>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</si>
  <si>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</si>
  <si>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</si>
  <si>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</si>
  <si>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</si>
  <si>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</si>
  <si>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</si>
  <si>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</si>
  <si>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</si>
  <si>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</si>
  <si>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</si>
  <si>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</si>
  <si>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</si>
  <si>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</si>
  <si>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</si>
  <si>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</si>
  <si>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</si>
  <si>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</si>
  <si>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</si>
  <si>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</si>
  <si>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</si>
  <si>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</si>
  <si>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</si>
  <si>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</si>
  <si>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</si>
  <si>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</si>
  <si>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</si>
  <si>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</si>
  <si>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</si>
  <si>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</si>
  <si>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</si>
  <si>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</si>
  <si>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</si>
  <si>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</si>
  <si>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</si>
  <si>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</si>
  <si>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</si>
  <si>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</si>
  <si>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</si>
  <si>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</si>
  <si>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</si>
  <si>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</si>
  <si>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</si>
  <si>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</si>
  <si>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</si>
  <si>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</si>
  <si>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</si>
  <si>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</si>
  <si>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</si>
  <si>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</si>
  <si>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</si>
  <si>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</si>
  <si>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</si>
  <si>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</si>
  <si>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</si>
  <si>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</si>
  <si>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</si>
  <si>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</si>
  <si>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</si>
  <si>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</si>
  <si>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</si>
  <si>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</si>
  <si>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</si>
  <si>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</si>
  <si>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</si>
  <si>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</si>
  <si>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</si>
  <si>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</si>
  <si>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</si>
  <si>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</si>
  <si>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</si>
  <si>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</si>
  <si>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</si>
  <si>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</si>
  <si>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</si>
  <si>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</si>
  <si>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</si>
  <si>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</si>
  <si>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</si>
  <si>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</si>
  <si>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</si>
  <si>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</si>
  <si>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</si>
  <si>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</si>
  <si>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</si>
  <si>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</si>
  <si>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</si>
  <si>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</si>
  <si>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</si>
  <si>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</si>
  <si>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</si>
  <si>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</si>
  <si>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</si>
  <si>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</si>
  <si>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</si>
  <si>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</si>
  <si>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</si>
  <si>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</si>
  <si>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</si>
  <si>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</si>
  <si>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</si>
  <si>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</si>
  <si>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</si>
  <si>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</si>
  <si>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</si>
  <si>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</si>
  <si>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</si>
  <si>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</si>
  <si>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</si>
  <si>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</si>
  <si>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</si>
  <si>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</si>
  <si>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</si>
  <si>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</si>
  <si>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</si>
  <si>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</si>
  <si>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</si>
  <si>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</si>
  <si>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</si>
  <si>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</si>
  <si>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</si>
  <si>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</si>
  <si>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</si>
  <si>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</si>
  <si>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</si>
  <si>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</si>
  <si>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</si>
  <si>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</si>
  <si>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</si>
  <si>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</si>
  <si>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</si>
  <si>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</si>
  <si>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</si>
  <si>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</si>
  <si>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</si>
  <si>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</si>
  <si>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</si>
  <si>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</si>
  <si>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</si>
  <si>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</si>
  <si>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</si>
  <si>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</si>
  <si>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</si>
  <si>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</si>
  <si>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</si>
  <si>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</si>
  <si>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</si>
  <si>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</si>
  <si>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</si>
  <si>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</si>
  <si>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</si>
  <si>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</si>
  <si>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</si>
  <si>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</si>
  <si>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</si>
  <si>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</si>
  <si>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</si>
  <si>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</si>
  <si>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</si>
  <si>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</si>
  <si>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</si>
  <si>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</si>
  <si>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</si>
  <si>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</si>
  <si>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</si>
  <si>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</si>
  <si>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</si>
  <si>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</si>
  <si>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</si>
  <si>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</si>
  <si>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</si>
  <si>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</si>
  <si>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</si>
  <si>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</si>
  <si>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</si>
  <si>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</si>
  <si>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</si>
  <si>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</si>
  <si>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</si>
  <si>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</si>
  <si>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</si>
  <si>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</si>
  <si>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</si>
  <si>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</si>
  <si>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</si>
  <si>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</si>
  <si>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</si>
  <si>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</si>
  <si>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</si>
  <si>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</si>
  <si>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</si>
  <si>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</si>
  <si>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</si>
  <si>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</si>
  <si>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</si>
  <si>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</si>
  <si>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</si>
  <si>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</si>
  <si>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</si>
  <si>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</si>
  <si>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</si>
  <si>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</si>
  <si>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</si>
  <si>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</si>
  <si>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</si>
  <si>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</si>
  <si>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</si>
  <si>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</si>
  <si>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</si>
  <si>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</si>
  <si>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</si>
  <si>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</si>
  <si>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</si>
  <si>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</si>
  <si>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</si>
  <si>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</si>
  <si>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</si>
  <si>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</si>
  <si>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</si>
  <si>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</si>
  <si>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</si>
  <si>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</si>
  <si>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</si>
  <si>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</si>
  <si>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</si>
  <si>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</si>
  <si>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</si>
  <si>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</si>
  <si>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</si>
  <si>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</si>
  <si>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</si>
  <si>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</si>
  <si>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</si>
  <si>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</si>
  <si>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</si>
  <si>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</si>
  <si>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</si>
  <si>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</si>
  <si>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</si>
  <si>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</si>
  <si>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</si>
  <si>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</si>
  <si>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</si>
  <si>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</si>
  <si>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</si>
  <si>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</si>
  <si>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</si>
  <si>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</si>
  <si>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</si>
  <si>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</si>
  <si>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</si>
  <si>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</si>
  <si>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</si>
  <si>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</si>
  <si>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</si>
  <si>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</si>
  <si>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</si>
  <si>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</si>
  <si>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</si>
  <si>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</si>
  <si>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</si>
  <si>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</si>
  <si>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</si>
  <si>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</si>
  <si>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</si>
  <si>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</si>
  <si>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</si>
  <si>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</si>
  <si>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</si>
  <si>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</si>
  <si>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</si>
  <si>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</si>
  <si>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</si>
  <si>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</si>
  <si>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</si>
  <si>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</si>
  <si>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</si>
  <si>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</si>
  <si>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</si>
  <si>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</si>
  <si>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</si>
  <si>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</si>
  <si>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</si>
  <si>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</si>
  <si>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</si>
  <si>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</si>
  <si>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</si>
  <si>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</si>
  <si>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</si>
  <si>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</si>
  <si>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</si>
  <si>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</si>
  <si>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</si>
  <si>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</si>
  <si>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</si>
  <si>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</si>
  <si>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</si>
  <si>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</si>
  <si>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</si>
  <si>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</si>
  <si>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</si>
  <si>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</si>
  <si>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</si>
  <si>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</si>
  <si>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</si>
  <si>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</si>
  <si>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</si>
  <si>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</si>
  <si>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</si>
  <si>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</si>
  <si>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</si>
  <si>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</si>
  <si>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</si>
  <si>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</si>
  <si>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</si>
  <si>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</si>
  <si>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</si>
  <si>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</si>
  <si>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</si>
  <si>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</si>
  <si>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</si>
  <si>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</si>
  <si>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</si>
  <si>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</si>
  <si>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</si>
  <si>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</si>
  <si>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</si>
  <si>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</si>
  <si>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</si>
  <si>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</si>
  <si>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</si>
  <si>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</si>
  <si>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</si>
  <si>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</si>
  <si>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</si>
  <si>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</si>
  <si>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</si>
  <si>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</si>
  <si>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</si>
  <si>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</si>
  <si>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</si>
  <si>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</si>
  <si>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</si>
  <si>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</si>
  <si>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</si>
  <si>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</si>
  <si>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</si>
  <si>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</si>
  <si>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</si>
  <si>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</si>
  <si>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</si>
  <si>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</si>
  <si>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</si>
  <si>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</si>
  <si>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</si>
  <si>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</si>
  <si>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</si>
  <si>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</si>
  <si>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</si>
  <si>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</si>
  <si>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</si>
  <si>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</si>
  <si>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</si>
  <si>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</si>
  <si>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</si>
  <si>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</si>
  <si>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</si>
  <si>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</si>
  <si>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</si>
  <si>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</si>
  <si>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</si>
  <si>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</si>
  <si>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</si>
  <si>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</si>
  <si>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</si>
  <si>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</si>
  <si>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</si>
  <si>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</si>
  <si>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</si>
  <si>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</si>
  <si>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</si>
  <si>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</si>
  <si>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</si>
  <si>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</si>
  <si>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</si>
  <si>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</si>
  <si>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</si>
  <si>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</si>
  <si>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</si>
  <si>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</si>
  <si>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</si>
  <si>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</si>
  <si>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</si>
  <si>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</si>
  <si>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</si>
  <si>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</si>
  <si>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</si>
  <si>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</si>
  <si>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</si>
  <si>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</si>
  <si>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</si>
  <si>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</si>
  <si>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</si>
  <si>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</si>
  <si>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</si>
  <si>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</si>
  <si>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</si>
  <si>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</si>
  <si>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</si>
  <si>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</si>
  <si>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</si>
  <si>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</si>
  <si>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</si>
  <si>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</si>
  <si>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</si>
  <si>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</si>
  <si>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</si>
  <si>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</si>
  <si>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</si>
  <si>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</si>
  <si>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</si>
  <si>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</si>
  <si>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</si>
  <si>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</si>
  <si>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</si>
  <si>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</si>
  <si>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</si>
  <si>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</si>
  <si>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</si>
  <si>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</si>
  <si>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</si>
  <si>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</si>
  <si>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</si>
  <si>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</si>
  <si>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</si>
  <si>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</si>
  <si>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</si>
  <si>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</si>
  <si>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</si>
  <si>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</si>
  <si>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</si>
  <si>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</si>
  <si>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</si>
  <si>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</si>
  <si>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</si>
  <si>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</si>
  <si>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</si>
  <si>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</si>
  <si>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</si>
  <si>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</si>
  <si>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</si>
  <si>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</si>
  <si>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</si>
  <si>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</si>
  <si>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</si>
  <si>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</si>
  <si>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</si>
  <si>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</si>
  <si>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</si>
  <si>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</si>
  <si>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</si>
  <si>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</si>
  <si>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</si>
  <si>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</si>
  <si>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</si>
  <si>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</si>
  <si>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</si>
  <si>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</si>
  <si>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</si>
  <si>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</si>
  <si>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</si>
  <si>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</si>
  <si>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</si>
  <si>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</si>
  <si>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</si>
  <si>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</si>
  <si>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</si>
  <si>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</si>
  <si>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</si>
  <si>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</si>
  <si>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</si>
  <si>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</si>
  <si>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</si>
  <si>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</si>
  <si>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</si>
  <si>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</si>
  <si>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</si>
  <si>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</si>
  <si>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</si>
  <si>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</si>
  <si>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</si>
  <si>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</si>
  <si>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</si>
  <si>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</si>
  <si>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</si>
  <si>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</si>
  <si>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</si>
  <si>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</si>
  <si>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</si>
  <si>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</si>
  <si>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</si>
  <si>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</si>
  <si>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</si>
  <si>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</si>
  <si>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</si>
  <si>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</si>
  <si>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</si>
  <si>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</si>
  <si>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</si>
  <si>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</si>
  <si>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</si>
  <si>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</si>
  <si>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</si>
  <si>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</si>
  <si>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</si>
  <si>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</si>
  <si>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</si>
  <si>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</si>
  <si>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</si>
  <si>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</si>
  <si>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</si>
  <si>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</si>
  <si>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</si>
  <si>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</si>
  <si>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</si>
  <si>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</si>
  <si>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</si>
  <si>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</si>
  <si>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</si>
  <si>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</si>
  <si>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</si>
  <si>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</si>
  <si>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</si>
  <si>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</si>
  <si>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</si>
  <si>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</si>
  <si>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</si>
  <si>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</si>
  <si>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</si>
  <si>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</si>
  <si>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</si>
  <si>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</si>
  <si>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</si>
  <si>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</si>
  <si>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</si>
  <si>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</si>
  <si>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</si>
  <si>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</si>
  <si>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</si>
  <si>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</si>
  <si>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</si>
  <si>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</si>
  <si>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</si>
  <si>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</si>
  <si>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</si>
  <si>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</si>
  <si>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</si>
  <si>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</si>
  <si>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</si>
  <si>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</si>
  <si>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</si>
  <si>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</si>
  <si>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</si>
  <si>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</si>
  <si>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</si>
  <si>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</si>
  <si>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</si>
  <si>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</si>
  <si>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</si>
  <si>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</si>
  <si>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</si>
  <si>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</si>
  <si>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</si>
  <si>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</si>
  <si>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</si>
  <si>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</si>
  <si>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</si>
  <si>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</si>
  <si>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</si>
  <si>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</si>
  <si>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</si>
  <si>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</si>
  <si>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</si>
  <si>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</si>
  <si>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</si>
  <si>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</si>
  <si>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</si>
  <si>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</si>
  <si>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</si>
  <si>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</si>
  <si>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</si>
  <si>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</si>
  <si>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</si>
  <si>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</si>
  <si>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</si>
  <si>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</si>
  <si>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</si>
  <si>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</si>
  <si>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</si>
  <si>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</si>
  <si>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</si>
  <si>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</si>
  <si>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</si>
  <si>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</si>
  <si>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</si>
  <si>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</si>
  <si>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</si>
  <si>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</si>
  <si>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</si>
  <si>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</si>
  <si>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</si>
  <si>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</si>
  <si>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</si>
  <si>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</si>
  <si>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</si>
  <si>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</si>
  <si>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</si>
  <si>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</si>
  <si>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</si>
  <si>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</si>
  <si>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</si>
  <si>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</si>
  <si>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</si>
  <si>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</si>
  <si>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</si>
  <si>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</si>
  <si>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</si>
  <si>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</si>
  <si>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</si>
  <si>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</si>
  <si>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</si>
  <si>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</si>
  <si>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</si>
  <si>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</si>
  <si>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</si>
  <si>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</si>
  <si>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</si>
  <si>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</si>
  <si>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</si>
  <si>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</si>
  <si>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</si>
  <si>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</si>
  <si>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</si>
  <si>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</si>
  <si>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</si>
  <si>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</si>
  <si>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</si>
  <si>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</si>
  <si>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</si>
  <si>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</si>
  <si>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</si>
  <si>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</si>
  <si>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</si>
  <si>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</si>
  <si>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</si>
  <si>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</si>
  <si>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</si>
  <si>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</si>
  <si>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</si>
  <si>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</si>
  <si>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</si>
  <si>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</si>
  <si>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</si>
  <si>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</si>
  <si>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</si>
  <si>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</si>
  <si>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</si>
  <si>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</si>
  <si>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</si>
  <si>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</si>
  <si>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</si>
  <si>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</si>
  <si>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</si>
  <si>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</si>
  <si>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</si>
  <si>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</si>
  <si>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</si>
  <si>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</si>
  <si>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</si>
  <si>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</si>
  <si>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</si>
  <si>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</si>
  <si>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</si>
  <si>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</si>
  <si>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</si>
  <si>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</si>
  <si>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</si>
  <si>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</si>
  <si>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</si>
  <si>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</si>
  <si>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</si>
  <si>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</si>
  <si>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</si>
  <si>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</si>
  <si>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</si>
  <si>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</si>
  <si>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</si>
  <si>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</si>
  <si>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</si>
  <si>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</si>
  <si>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</si>
  <si>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</si>
  <si>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</si>
  <si>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</si>
  <si>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</si>
  <si>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</si>
  <si>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</si>
  <si>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</si>
  <si>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</si>
  <si>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</si>
  <si>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</si>
  <si>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</si>
  <si>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</si>
  <si>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</si>
  <si>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</si>
  <si>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</si>
  <si>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</si>
  <si>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</si>
  <si>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</si>
  <si>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</si>
  <si>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</si>
  <si>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</si>
  <si>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</si>
  <si>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</si>
  <si>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</si>
  <si>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</si>
  <si>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</si>
  <si>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</si>
  <si>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</si>
  <si>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</si>
  <si>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</si>
  <si>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</si>
  <si>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</si>
  <si>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</si>
  <si>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</si>
  <si>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</si>
  <si>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</si>
  <si>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</si>
  <si>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</si>
  <si>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</si>
  <si>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</si>
  <si>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</si>
  <si>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</si>
  <si>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</si>
  <si>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</si>
  <si>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</si>
  <si>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</si>
  <si>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</si>
  <si>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</si>
  <si>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</si>
  <si>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</si>
  <si>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</si>
  <si>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</si>
  <si>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</si>
  <si>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</si>
  <si>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</si>
  <si>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</si>
  <si>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</si>
  <si>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</si>
  <si>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</si>
  <si>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</si>
  <si>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</si>
  <si>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</si>
  <si>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</si>
  <si>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</si>
  <si>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</si>
  <si>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</si>
  <si>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</si>
  <si>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</si>
  <si>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</si>
  <si>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</si>
  <si>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</si>
  <si>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</si>
  <si>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</si>
  <si>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</si>
  <si>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</si>
  <si>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</si>
  <si>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</si>
  <si>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</si>
  <si>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</si>
  <si>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</si>
  <si>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</si>
  <si>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</si>
  <si>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</si>
  <si>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</si>
  <si>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</si>
  <si>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</si>
  <si>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</si>
  <si>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</si>
  <si>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</si>
  <si>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</si>
  <si>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</si>
  <si>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</si>
  <si>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</si>
  <si>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</si>
  <si>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</si>
  <si>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</si>
  <si>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</si>
  <si>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</si>
  <si>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</si>
  <si>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</si>
  <si>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</si>
  <si>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</si>
  <si>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</si>
  <si>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</si>
  <si>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</si>
  <si>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</si>
  <si>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</si>
  <si>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</si>
  <si>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</si>
  <si>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</si>
  <si>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</si>
  <si>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</si>
  <si>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</si>
  <si>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</si>
  <si>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</si>
  <si>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</si>
  <si>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</si>
  <si>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</si>
  <si>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</si>
  <si>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</si>
  <si>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</si>
  <si>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</si>
  <si>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</si>
  <si>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</si>
  <si>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</si>
  <si>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</si>
  <si>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</si>
  <si>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</si>
  <si>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</si>
  <si>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</si>
  <si>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</si>
  <si>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</si>
  <si>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</si>
  <si>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</si>
  <si>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</si>
  <si>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</si>
  <si>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</si>
  <si>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</si>
  <si>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</si>
  <si>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</si>
  <si>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</si>
  <si>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</si>
  <si>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</si>
  <si>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</si>
  <si>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</si>
  <si>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</si>
  <si>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</si>
  <si>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</si>
  <si>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</si>
  <si>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</si>
  <si>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</si>
  <si>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</si>
  <si>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</si>
  <si>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</si>
  <si>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</si>
  <si>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</si>
  <si>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</si>
  <si>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</si>
  <si>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</si>
  <si>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</si>
  <si>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</si>
  <si>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</si>
  <si>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</si>
  <si>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</si>
  <si>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</si>
  <si>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</si>
  <si>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</si>
  <si>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</si>
  <si>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</si>
  <si>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</si>
  <si>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</si>
  <si>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</si>
  <si>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</si>
  <si>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</si>
  <si>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</si>
  <si>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</si>
  <si>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</si>
  <si>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</si>
  <si>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</si>
  <si>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</si>
  <si>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</si>
  <si>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</si>
  <si>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</si>
  <si>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</si>
  <si>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</si>
  <si>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</si>
  <si>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</si>
  <si>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</si>
  <si>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</si>
  <si>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</si>
  <si>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</si>
  <si>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</si>
  <si>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</si>
  <si>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</si>
  <si>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</si>
  <si>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</si>
  <si>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</si>
  <si>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</si>
  <si>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</si>
  <si>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</si>
  <si>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</si>
  <si>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</si>
  <si>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</si>
  <si>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</si>
  <si>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</si>
  <si>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</si>
  <si>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</si>
  <si>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</si>
  <si>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</si>
  <si>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</si>
  <si>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</si>
  <si>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</si>
  <si>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</si>
  <si>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</si>
  <si>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</si>
  <si>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</si>
  <si>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</si>
  <si>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</si>
  <si>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</si>
  <si>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</si>
  <si>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</si>
  <si>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</si>
  <si>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</si>
  <si>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</si>
  <si>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</si>
  <si>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</si>
  <si>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</si>
  <si>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</si>
  <si>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</si>
  <si>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</si>
  <si>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</si>
  <si>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</si>
  <si>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</si>
  <si>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</si>
  <si>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</si>
  <si>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</si>
  <si>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</si>
  <si>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</si>
  <si>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</si>
  <si>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</si>
  <si>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</si>
  <si>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</si>
  <si>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</si>
  <si>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</si>
  <si>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</si>
  <si>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</si>
  <si>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</si>
  <si>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</si>
  <si>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</si>
  <si>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</si>
  <si>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</si>
  <si>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</si>
  <si>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</si>
  <si>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</si>
  <si>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</si>
  <si>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</si>
  <si>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</si>
  <si>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</si>
  <si>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</si>
  <si>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</si>
  <si>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</si>
  <si>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</si>
  <si>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</si>
  <si>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</si>
  <si>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</si>
  <si>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</si>
  <si>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</si>
  <si>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</si>
  <si>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</si>
  <si>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</si>
  <si>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</si>
  <si>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</si>
  <si>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</si>
  <si>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</si>
  <si>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</si>
  <si>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</si>
  <si>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</si>
  <si>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</si>
  <si>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</si>
  <si>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</si>
  <si>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</si>
  <si>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</si>
  <si>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</si>
  <si>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</si>
  <si>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</si>
  <si>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</si>
  <si>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</si>
  <si>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</si>
  <si>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</si>
  <si>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</si>
  <si>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</si>
  <si>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</si>
  <si>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</si>
  <si>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</si>
  <si>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</si>
  <si>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</si>
  <si>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</si>
  <si>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</si>
  <si>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</si>
  <si>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</si>
  <si>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</si>
  <si>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</si>
  <si>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</si>
  <si>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</si>
  <si>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</si>
  <si>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</si>
  <si>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</si>
  <si>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</si>
  <si>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</si>
  <si>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</si>
  <si>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</si>
  <si>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</si>
  <si>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</si>
  <si>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</si>
  <si>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</si>
  <si>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</si>
  <si>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</si>
  <si>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</si>
  <si>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</si>
  <si>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</si>
  <si>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</si>
  <si>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</si>
  <si>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</si>
  <si>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</si>
  <si>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</si>
  <si>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</si>
  <si>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</si>
  <si>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</si>
  <si>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</si>
  <si>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</si>
  <si>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</si>
  <si>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</si>
  <si>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</si>
  <si>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</si>
  <si>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</si>
  <si>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</si>
  <si>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</si>
  <si>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</si>
  <si>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</si>
  <si>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</si>
  <si>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</si>
  <si>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</si>
  <si>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</si>
  <si>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</si>
  <si>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</si>
  <si>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</si>
  <si>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</si>
  <si>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</si>
  <si>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</si>
  <si>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</si>
  <si>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</si>
  <si>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</si>
  <si>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</si>
  <si>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</si>
  <si>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</si>
  <si>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</si>
  <si>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</si>
  <si>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</si>
  <si>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</si>
  <si>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</si>
  <si>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</si>
  <si>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</si>
  <si>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</si>
  <si>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</si>
  <si>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</si>
  <si>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</si>
  <si>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</si>
  <si>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</si>
  <si>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</si>
  <si>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</si>
  <si>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</si>
  <si>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</si>
  <si>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</si>
  <si>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</si>
  <si>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</si>
  <si>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</si>
  <si>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</si>
  <si>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</si>
  <si>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</si>
  <si>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</si>
  <si>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</si>
  <si>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</si>
  <si>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</si>
  <si>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</si>
  <si>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</si>
  <si>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</si>
  <si>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</si>
  <si>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</si>
  <si>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</si>
  <si>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</si>
  <si>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</si>
  <si>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</si>
  <si>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</si>
  <si>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</si>
  <si>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</si>
  <si>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</si>
  <si>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</si>
  <si>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</si>
  <si>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</si>
  <si>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</si>
  <si>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</si>
  <si>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</si>
  <si>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</si>
  <si>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</si>
  <si>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</si>
  <si>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</si>
  <si>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</si>
  <si>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</si>
  <si>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</si>
  <si>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</si>
  <si>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</si>
  <si>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</si>
  <si>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</si>
  <si>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</si>
  <si>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</si>
  <si>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</si>
  <si>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</si>
  <si>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</si>
  <si>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</si>
  <si>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</si>
  <si>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</si>
  <si>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</si>
  <si>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</si>
  <si>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</si>
  <si>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</si>
  <si>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</si>
  <si>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</si>
  <si>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</si>
  <si>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</si>
  <si>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</si>
  <si>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</si>
  <si>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</si>
  <si>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</si>
  <si>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</si>
  <si>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</si>
  <si>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</si>
  <si>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</si>
  <si>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</si>
  <si>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</si>
  <si>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</si>
  <si>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</si>
  <si>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</si>
  <si>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</si>
  <si>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</si>
  <si>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</si>
  <si>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</si>
  <si>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</si>
  <si>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</si>
  <si>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</si>
  <si>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</si>
  <si>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</si>
  <si>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</si>
  <si>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</si>
  <si>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</si>
  <si>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</si>
  <si>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</si>
  <si>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</si>
  <si>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</si>
  <si>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</si>
  <si>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</si>
  <si>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</si>
  <si>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</si>
  <si>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</si>
  <si>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</si>
  <si>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</si>
  <si>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</si>
  <si>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</si>
  <si>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</si>
  <si>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</si>
  <si>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</si>
  <si>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</si>
  <si>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</si>
  <si>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</si>
  <si>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</si>
  <si>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</si>
  <si>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</si>
  <si>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</si>
  <si>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</si>
  <si>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</si>
  <si>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</si>
  <si>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</si>
  <si>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</si>
  <si>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</si>
  <si>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</si>
  <si>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</si>
  <si>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</si>
  <si>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</si>
  <si>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</si>
  <si>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</si>
  <si>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</si>
  <si>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</si>
  <si>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</si>
  <si>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</si>
  <si>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</si>
  <si>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</si>
  <si>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</si>
  <si>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</si>
  <si>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</si>
  <si>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</si>
  <si>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</si>
  <si>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</si>
  <si>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</si>
  <si>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</si>
  <si>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</si>
  <si>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</si>
  <si>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</si>
  <si>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</si>
  <si>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</si>
  <si>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</si>
  <si>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</si>
  <si>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</si>
  <si>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</si>
  <si>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</si>
  <si>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</si>
  <si>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</si>
  <si>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</si>
  <si>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</si>
  <si>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</si>
  <si>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</si>
  <si>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</si>
  <si>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</si>
  <si>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</si>
  <si>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</si>
  <si>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</si>
  <si>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</si>
  <si>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</si>
  <si>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</si>
  <si>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</si>
  <si>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</si>
  <si>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</si>
  <si>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</si>
  <si>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</si>
  <si>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</si>
  <si>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</si>
  <si>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</si>
  <si>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</si>
  <si>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</si>
  <si>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</si>
  <si>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</si>
  <si>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</si>
  <si>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</si>
  <si>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</si>
  <si>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</si>
  <si>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</si>
  <si>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</si>
  <si>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</si>
  <si>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</si>
  <si>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</si>
  <si>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</si>
  <si>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</si>
  <si>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</si>
  <si>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</si>
  <si>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</si>
  <si>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</si>
  <si>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</si>
  <si>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</si>
  <si>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</si>
  <si>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</si>
  <si>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</si>
  <si>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</si>
  <si>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</si>
  <si>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</si>
  <si>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</si>
  <si>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</si>
  <si>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</si>
  <si>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</si>
  <si>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</si>
  <si>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</si>
  <si>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</si>
  <si>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</si>
  <si>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</si>
  <si>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</si>
  <si>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</si>
  <si>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</si>
  <si>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</si>
  <si>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</si>
  <si>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</si>
  <si>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</si>
  <si>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</si>
  <si>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</si>
  <si>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</si>
  <si>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</si>
  <si>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</si>
  <si>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</si>
  <si>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</si>
  <si>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</si>
  <si>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</si>
  <si>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</si>
  <si>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</si>
  <si>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</si>
  <si>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</si>
  <si>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</si>
  <si>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</si>
  <si>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</si>
  <si>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</si>
  <si>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</si>
  <si>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</si>
  <si>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</si>
  <si>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</si>
  <si>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</si>
  <si>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</si>
  <si>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</si>
  <si>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</si>
  <si>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</si>
  <si>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</si>
  <si>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</si>
  <si>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</si>
  <si>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</si>
  <si>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</si>
  <si>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</si>
  <si>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</si>
  <si>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</si>
  <si>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</si>
  <si>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</si>
  <si>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</si>
  <si>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</si>
  <si>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</si>
  <si>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</si>
  <si>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</si>
  <si>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</si>
  <si>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</si>
  <si>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</si>
  <si>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</si>
  <si>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</si>
  <si>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</si>
  <si>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</si>
  <si>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</si>
  <si>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</si>
  <si>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</si>
  <si>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</si>
  <si>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</si>
  <si>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</si>
  <si>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</si>
  <si>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</si>
  <si>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</si>
  <si>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</si>
  <si>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</si>
  <si>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</si>
  <si>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</si>
  <si>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</si>
  <si>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</si>
  <si>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</si>
  <si>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</si>
  <si>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</si>
  <si>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</si>
  <si>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</si>
  <si>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</si>
  <si>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</si>
  <si>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</si>
  <si>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</si>
  <si>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</si>
  <si>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</si>
  <si>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</si>
  <si>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</si>
  <si>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</si>
  <si>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</si>
  <si>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</si>
  <si>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</si>
  <si>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</si>
  <si>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</si>
  <si>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</si>
  <si>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</si>
  <si>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</si>
  <si>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</si>
  <si>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</si>
  <si>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</si>
  <si>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</si>
  <si>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</si>
  <si>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</si>
  <si>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</si>
  <si>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</si>
  <si>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</si>
  <si>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</si>
  <si>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</si>
  <si>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</si>
  <si>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</si>
  <si>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</si>
  <si>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</si>
  <si>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</si>
  <si>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</si>
  <si>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</si>
  <si>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</si>
  <si>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</si>
  <si>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</si>
  <si>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</si>
  <si>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</si>
  <si>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</si>
  <si>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</si>
  <si>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</si>
  <si>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</si>
  <si>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</si>
  <si>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</si>
  <si>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</si>
  <si>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</si>
  <si>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</si>
  <si>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</si>
  <si>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</si>
  <si>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</si>
  <si>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</si>
  <si>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</si>
  <si>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</si>
  <si>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</si>
  <si>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</si>
  <si>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</si>
  <si>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</si>
  <si>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</si>
  <si>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</si>
  <si>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</si>
  <si>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</si>
  <si>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</si>
  <si>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</si>
  <si>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</si>
  <si>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</si>
  <si>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</si>
  <si>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</si>
  <si>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</si>
  <si>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</si>
  <si>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</si>
  <si>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</si>
  <si>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</si>
  <si>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</si>
  <si>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</si>
  <si>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</si>
  <si>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</si>
  <si>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</si>
  <si>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</si>
  <si>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</si>
  <si>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</si>
  <si>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</si>
  <si>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</si>
  <si>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</si>
  <si>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</si>
  <si>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</si>
  <si>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</si>
  <si>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</si>
  <si>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</si>
  <si>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</si>
  <si>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</si>
  <si>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</si>
  <si>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</si>
  <si>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</si>
  <si>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</si>
  <si>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</si>
  <si>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</si>
  <si>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</si>
  <si>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</si>
  <si>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</si>
  <si>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</si>
  <si>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</si>
  <si>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</si>
  <si>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</si>
  <si>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</si>
  <si>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</si>
  <si>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</si>
  <si>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</si>
  <si>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</si>
  <si>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</si>
  <si>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</si>
  <si>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</si>
  <si>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</si>
  <si>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</si>
  <si>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</si>
  <si>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</si>
  <si>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</si>
  <si>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</si>
  <si>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</si>
  <si>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</si>
  <si>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</si>
  <si>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</si>
  <si>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</si>
  <si>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</si>
  <si>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</si>
  <si>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</si>
  <si>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</si>
  <si>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</si>
  <si>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</si>
  <si>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</si>
  <si>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</si>
  <si>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</si>
  <si>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</si>
  <si>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</si>
  <si>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</si>
  <si>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</si>
  <si>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</si>
  <si>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</si>
  <si>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</si>
  <si>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</si>
  <si>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</si>
  <si>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</si>
  <si>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</si>
  <si>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</si>
  <si>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</si>
  <si>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</si>
  <si>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</si>
  <si>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</si>
  <si>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</si>
  <si>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</si>
  <si>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</si>
  <si>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</si>
  <si>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</si>
  <si>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</si>
  <si>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</si>
  <si>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</si>
  <si>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</si>
  <si>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</si>
  <si>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</si>
  <si>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</si>
  <si>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</si>
  <si>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</si>
  <si>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</si>
  <si>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</si>
  <si>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</si>
  <si>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</si>
  <si>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</si>
  <si>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</si>
  <si>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</si>
  <si>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</si>
  <si>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</si>
  <si>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</si>
  <si>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</si>
  <si>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</si>
  <si>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</si>
  <si>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</si>
  <si>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</si>
  <si>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</si>
  <si>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</si>
  <si>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</si>
  <si>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</si>
  <si>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</si>
  <si>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</si>
  <si>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</si>
  <si>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</si>
  <si>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</si>
  <si>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</si>
  <si>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</si>
  <si>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</si>
  <si>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</si>
  <si>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</si>
  <si>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</si>
  <si>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</si>
  <si>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</si>
  <si>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</si>
  <si>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</si>
  <si>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</si>
  <si>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</si>
  <si>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</si>
  <si>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</si>
  <si>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</si>
  <si>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</si>
  <si>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</si>
  <si>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</si>
  <si>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</si>
  <si>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</si>
  <si>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</si>
  <si>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</si>
  <si>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</si>
  <si>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</si>
  <si>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</si>
  <si>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</si>
  <si>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</si>
  <si>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</si>
  <si>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</si>
  <si>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</si>
  <si>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</si>
  <si>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</si>
  <si>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</si>
  <si>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</si>
  <si>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</si>
  <si>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</si>
  <si>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</si>
  <si>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</si>
  <si>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</si>
  <si>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</si>
  <si>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</si>
  <si>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</si>
  <si>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</si>
  <si>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</si>
  <si>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</si>
  <si>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</si>
  <si>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</si>
  <si>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</si>
  <si>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</si>
  <si>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</si>
  <si>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</si>
  <si>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</si>
  <si>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</si>
  <si>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</si>
  <si>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</si>
  <si>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</si>
  <si>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</si>
  <si>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</si>
  <si>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</si>
  <si>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</si>
  <si>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</si>
  <si>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</si>
  <si>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</si>
  <si>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</si>
  <si>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</si>
  <si>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</si>
  <si>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</si>
  <si>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</si>
  <si>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</si>
  <si>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</si>
  <si>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</si>
  <si>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</si>
  <si>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</si>
  <si>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</si>
  <si>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</si>
  <si>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</si>
  <si>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</si>
  <si>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</si>
  <si>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</si>
  <si>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</si>
  <si>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</si>
  <si>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</si>
  <si>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</si>
  <si>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</si>
  <si>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</si>
  <si>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</si>
  <si>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</si>
  <si>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</si>
  <si>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</si>
  <si>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</si>
  <si>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</si>
  <si>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</si>
  <si>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</si>
  <si>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</si>
  <si>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</si>
  <si>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</si>
  <si>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</si>
  <si>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</si>
  <si>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</si>
  <si>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</si>
  <si>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</si>
  <si>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</si>
  <si>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</si>
  <si>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</si>
  <si>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</si>
  <si>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</si>
  <si>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</si>
  <si>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</si>
  <si>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</si>
  <si>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</si>
  <si>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</si>
  <si>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</si>
  <si>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</si>
  <si>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</si>
  <si>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</si>
  <si>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</si>
  <si>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</si>
  <si>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</si>
  <si>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</si>
  <si>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</si>
  <si>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</si>
  <si>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</si>
  <si>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</si>
  <si>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</si>
  <si>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</si>
  <si>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</si>
  <si>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</si>
  <si>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</si>
  <si>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</si>
  <si>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</si>
  <si>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</si>
  <si>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</si>
  <si>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</si>
  <si>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</si>
  <si>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</si>
  <si>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</si>
  <si>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</si>
  <si>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</si>
  <si>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</si>
  <si>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</si>
  <si>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</si>
  <si>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</si>
  <si>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</si>
  <si>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</si>
  <si>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</si>
  <si>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</si>
  <si>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</si>
  <si>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</si>
  <si>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</si>
  <si>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</si>
  <si>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</si>
  <si>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</si>
  <si>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</si>
  <si>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</si>
  <si>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</si>
  <si>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</si>
  <si>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</si>
  <si>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</si>
  <si>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</si>
  <si>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</si>
  <si>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</si>
  <si>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</si>
  <si>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</si>
  <si>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</si>
  <si>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</si>
  <si>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</si>
  <si>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</si>
  <si>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</si>
  <si>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</si>
  <si>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</si>
  <si>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</si>
  <si>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</si>
  <si>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</si>
  <si>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</si>
  <si>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</si>
  <si>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</si>
  <si>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</si>
  <si>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</si>
  <si>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</si>
  <si>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</si>
  <si>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</si>
  <si>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</si>
  <si>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</si>
  <si>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</si>
  <si>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</si>
  <si>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</si>
  <si>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</si>
  <si>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</si>
  <si>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</si>
  <si>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</si>
  <si>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</si>
  <si>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</si>
  <si>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</si>
  <si>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</si>
  <si>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</si>
  <si>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</si>
  <si>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</si>
  <si>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</si>
  <si>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</si>
  <si>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</si>
  <si>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</si>
  <si>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</si>
  <si>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</si>
  <si>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</si>
  <si>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</si>
  <si>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</si>
  <si>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</si>
  <si>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</si>
  <si>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</si>
  <si>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</si>
  <si>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</si>
  <si>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</si>
  <si>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</si>
  <si>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</si>
  <si>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</si>
  <si>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</si>
  <si>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</si>
  <si>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</si>
  <si>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</si>
  <si>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</si>
  <si>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</si>
  <si>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</si>
  <si>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</si>
  <si>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</si>
  <si>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</si>
  <si>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</si>
  <si>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</si>
  <si>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</si>
  <si>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</si>
  <si>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</si>
  <si>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</si>
  <si>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</si>
  <si>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</si>
  <si>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</si>
  <si>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</si>
  <si>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</si>
  <si>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</si>
  <si>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</si>
  <si>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</si>
  <si>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</si>
  <si>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</si>
  <si>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</si>
  <si>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</si>
  <si>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</si>
  <si>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</si>
  <si>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</si>
  <si>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</si>
  <si>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</si>
  <si>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</si>
  <si>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</si>
  <si>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</si>
  <si>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</si>
  <si>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</si>
  <si>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</si>
  <si>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</si>
  <si>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</si>
  <si>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</si>
  <si>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</si>
  <si>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</si>
  <si>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</si>
  <si>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</si>
  <si>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</si>
  <si>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</si>
  <si>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</si>
  <si>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</si>
  <si>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</si>
  <si>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</si>
  <si>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</si>
  <si>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</si>
  <si>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</si>
  <si>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</si>
  <si>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</si>
  <si>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</si>
  <si>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</si>
  <si>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</si>
  <si>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</si>
  <si>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</si>
  <si>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</si>
  <si>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</si>
  <si>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</si>
  <si>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</si>
  <si>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</si>
  <si>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</si>
  <si>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</si>
  <si>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</si>
  <si>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</si>
  <si>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</si>
  <si>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</si>
  <si>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</si>
  <si>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</si>
  <si>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</si>
  <si>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</si>
  <si>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</si>
  <si>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</si>
  <si>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</si>
  <si>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</si>
  <si>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</si>
  <si>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</si>
  <si>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</si>
  <si>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</si>
  <si>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</si>
  <si>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</si>
  <si>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</si>
  <si>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</si>
  <si>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</si>
  <si>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</si>
  <si>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</si>
  <si>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</si>
  <si>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</si>
  <si>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</si>
  <si>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</si>
  <si>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</si>
  <si>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</si>
  <si>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</si>
  <si>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</si>
  <si>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</si>
  <si>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</si>
  <si>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</si>
  <si>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</si>
  <si>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</si>
  <si>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</si>
  <si>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</si>
  <si>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</si>
  <si>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</si>
  <si>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</si>
  <si>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</si>
  <si>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</si>
  <si>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</si>
  <si>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</si>
  <si>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</si>
  <si>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</si>
  <si>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</si>
  <si>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</si>
  <si>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</si>
  <si>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</si>
  <si>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</si>
  <si>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</si>
  <si>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</si>
  <si>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</si>
  <si>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</si>
  <si>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</si>
  <si>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</si>
  <si>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</si>
  <si>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</si>
  <si>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</si>
  <si>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</si>
  <si>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</si>
  <si>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</si>
  <si>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</si>
  <si>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</si>
  <si>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</si>
  <si>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</si>
  <si>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</si>
  <si>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</si>
  <si>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</si>
  <si>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</si>
  <si>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</si>
  <si>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</si>
  <si>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</si>
  <si>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</si>
  <si>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</si>
  <si>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</si>
  <si>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</si>
  <si>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</si>
  <si>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</si>
  <si>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</si>
  <si>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</si>
  <si>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</si>
  <si>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</si>
  <si>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</si>
  <si>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</si>
  <si>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</si>
  <si>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</si>
  <si>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</si>
  <si>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</si>
  <si>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</si>
  <si>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</si>
  <si>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</si>
  <si>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</si>
  <si>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</si>
  <si>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</si>
  <si>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</si>
  <si>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</si>
  <si>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</si>
  <si>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</si>
  <si>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</si>
  <si>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</si>
  <si>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</si>
  <si>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</si>
  <si>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</si>
  <si>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</si>
  <si>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</si>
  <si>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</si>
  <si>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</si>
  <si>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</si>
  <si>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</si>
  <si>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</si>
  <si>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</si>
  <si>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</si>
  <si>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</si>
  <si>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</si>
  <si>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</si>
  <si>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</si>
  <si>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</si>
  <si>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</si>
  <si>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</si>
  <si>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</si>
  <si>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</si>
  <si>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</si>
  <si>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</si>
  <si>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</si>
  <si>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</si>
  <si>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</si>
  <si>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</si>
  <si>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</si>
  <si>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</si>
  <si>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</si>
  <si>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</si>
  <si>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</si>
  <si>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</si>
  <si>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</si>
  <si>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</si>
  <si>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</si>
  <si>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</si>
  <si>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</si>
  <si>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</si>
  <si>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</si>
  <si>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</si>
  <si>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</si>
  <si>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</si>
  <si>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</si>
  <si>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</si>
  <si>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</si>
  <si>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</si>
  <si>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</si>
  <si>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</si>
  <si>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</si>
  <si>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</si>
  <si>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</si>
  <si>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</si>
  <si>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</si>
  <si>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</si>
  <si>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</si>
  <si>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</si>
  <si>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</si>
  <si>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</si>
  <si>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</si>
  <si>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</si>
  <si>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</si>
  <si>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</si>
  <si>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</si>
  <si>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</si>
  <si>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</si>
  <si>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</si>
  <si>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</si>
  <si>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</si>
  <si>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</si>
  <si>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</si>
  <si>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</si>
  <si>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</si>
  <si>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</si>
  <si>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</si>
  <si>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</si>
  <si>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</si>
  <si>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</si>
  <si>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</si>
  <si>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</si>
  <si>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</si>
  <si>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</si>
  <si>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</si>
  <si>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</si>
  <si>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</si>
  <si>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</si>
  <si>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</si>
  <si>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</si>
  <si>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</si>
  <si>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</si>
  <si>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</si>
  <si>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</si>
  <si>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</si>
  <si>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</si>
  <si>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</si>
  <si>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</si>
  <si>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</si>
  <si>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</si>
  <si>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</si>
  <si>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</si>
  <si>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</si>
  <si>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</si>
  <si>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</si>
  <si>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</si>
  <si>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</si>
  <si>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</si>
  <si>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</si>
  <si>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</si>
  <si>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</si>
  <si>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</si>
  <si>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</si>
  <si>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</si>
  <si>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</si>
  <si>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</si>
  <si>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</si>
  <si>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</si>
  <si>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</si>
  <si>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</si>
  <si>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</si>
  <si>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</si>
  <si>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</si>
  <si>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</si>
  <si>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</si>
  <si>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</si>
  <si>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</si>
  <si>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</si>
  <si>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</si>
  <si>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</si>
  <si>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</si>
  <si>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</si>
  <si>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</si>
  <si>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</si>
  <si>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</si>
  <si>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</si>
  <si>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</si>
  <si>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</si>
  <si>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</si>
  <si>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</si>
  <si>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</si>
  <si>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</si>
  <si>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</si>
  <si>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</si>
  <si>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</si>
  <si>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</si>
  <si>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</si>
  <si>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</si>
  <si>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</si>
  <si>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</si>
  <si>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</si>
  <si>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</si>
  <si>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</si>
  <si>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</si>
  <si>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</si>
  <si>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</si>
  <si>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</si>
  <si>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</si>
  <si>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</si>
  <si>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</si>
  <si>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</si>
  <si>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</si>
  <si>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</si>
  <si>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</si>
  <si>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</si>
  <si>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</si>
  <si>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</si>
  <si>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</si>
  <si>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</si>
  <si>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</si>
  <si>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</si>
  <si>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</si>
  <si>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</si>
  <si>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</si>
  <si>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</si>
  <si>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</si>
  <si>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</si>
  <si>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</si>
  <si>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</si>
  <si>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</si>
  <si>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</si>
  <si>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</si>
  <si>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</si>
  <si>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</si>
  <si>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</si>
  <si>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</si>
  <si>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</si>
  <si>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</si>
  <si>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</si>
  <si>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</si>
  <si>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</si>
  <si>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</si>
  <si>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</si>
  <si>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</si>
  <si>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</si>
  <si>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</si>
  <si>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</si>
  <si>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</si>
  <si>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</si>
  <si>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</si>
  <si>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</si>
  <si>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</si>
  <si>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</si>
  <si>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</si>
  <si>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</si>
  <si>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</si>
  <si>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</si>
  <si>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</si>
  <si>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</si>
  <si>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</si>
  <si>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</si>
  <si>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</si>
  <si>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</si>
  <si>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</si>
  <si>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</si>
  <si>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</si>
  <si>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</si>
  <si>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</si>
  <si>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</si>
  <si>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</si>
  <si>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</si>
  <si>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</si>
  <si>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</si>
  <si>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</si>
  <si>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</si>
  <si>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</si>
  <si>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</si>
  <si>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</si>
  <si>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</si>
  <si>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</si>
  <si>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</si>
  <si>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</si>
  <si>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</si>
  <si>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</si>
  <si>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</si>
  <si>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</si>
  <si>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</si>
  <si>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</si>
  <si>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</si>
  <si>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</si>
  <si>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</si>
  <si>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</si>
  <si>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</si>
  <si>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</si>
  <si>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</si>
  <si>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</si>
  <si>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</si>
  <si>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</si>
  <si>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</si>
  <si>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</si>
  <si>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</si>
  <si>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</si>
  <si>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</si>
  <si>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</si>
  <si>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</si>
  <si>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</si>
  <si>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</si>
  <si>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</si>
  <si>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</si>
  <si>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</si>
  <si>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</si>
  <si>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</si>
  <si>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</si>
  <si>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</si>
  <si>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</si>
  <si>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</si>
  <si>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</si>
  <si>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</si>
  <si>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</si>
  <si>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</si>
  <si>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</si>
  <si>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</si>
  <si>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</si>
  <si>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</si>
  <si>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</si>
  <si>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</si>
  <si>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</si>
  <si>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</si>
  <si>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</si>
  <si>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</si>
  <si>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</si>
  <si>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</si>
  <si>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</si>
  <si>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</si>
  <si>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</si>
  <si>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</si>
  <si>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</si>
  <si>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</si>
  <si>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</si>
  <si>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</si>
  <si>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</si>
  <si>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</si>
  <si>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</si>
  <si>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</si>
  <si>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</si>
  <si>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</si>
  <si>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</si>
  <si>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</si>
  <si>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</si>
  <si>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</si>
  <si>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</si>
  <si>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</si>
  <si>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</si>
  <si>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</si>
  <si>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</si>
  <si>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</si>
  <si>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</si>
  <si>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</si>
  <si>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</si>
  <si>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</si>
  <si>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</si>
  <si>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</si>
  <si>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</si>
  <si>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</si>
  <si>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</si>
  <si>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</si>
  <si>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</si>
  <si>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</si>
  <si>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</si>
  <si>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</si>
  <si>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</si>
  <si>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</si>
  <si>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</si>
  <si>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</si>
  <si>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</si>
  <si>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</si>
  <si>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</si>
  <si>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</si>
  <si>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</si>
  <si>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</si>
  <si>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</si>
  <si>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</si>
  <si>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</si>
  <si>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</si>
  <si>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</si>
  <si>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</si>
  <si>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</si>
  <si>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</si>
  <si>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</si>
  <si>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</si>
  <si>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</si>
  <si>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</si>
  <si>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</si>
  <si>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</si>
  <si>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</si>
  <si>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</si>
  <si>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</si>
  <si>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</si>
  <si>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</si>
  <si>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</si>
  <si>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</si>
  <si>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</si>
  <si>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</si>
  <si>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</si>
  <si>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</si>
  <si>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</si>
  <si>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</si>
  <si>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</si>
  <si>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</si>
  <si>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</si>
  <si>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</si>
  <si>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</si>
  <si>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</si>
  <si>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</si>
  <si>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</si>
  <si>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</si>
  <si>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</si>
  <si>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</si>
  <si>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</si>
  <si>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</si>
  <si>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</si>
  <si>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</si>
  <si>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</si>
  <si>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</si>
  <si>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</si>
  <si>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</si>
  <si>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</si>
  <si>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</si>
  <si>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</si>
  <si>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</si>
  <si>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</si>
  <si>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</si>
  <si>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</si>
  <si>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</si>
  <si>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</si>
  <si>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</si>
  <si>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</si>
  <si>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</si>
  <si>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</si>
  <si>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</si>
  <si>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</si>
  <si>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</si>
  <si>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</si>
  <si>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</si>
  <si>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</si>
  <si>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</si>
  <si>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</si>
  <si>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</si>
  <si>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</si>
  <si>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</si>
  <si>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</si>
  <si>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</si>
  <si>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</si>
  <si>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</si>
  <si>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</si>
  <si>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</si>
  <si>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</si>
  <si>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</si>
  <si>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</si>
  <si>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</si>
  <si>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</si>
  <si>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</si>
  <si>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</si>
  <si>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</si>
  <si>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</si>
  <si>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</si>
  <si>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</si>
  <si>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</si>
  <si>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</si>
  <si>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</si>
  <si>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</si>
  <si>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</si>
  <si>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</si>
  <si>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</si>
  <si>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</si>
  <si>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</si>
  <si>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</si>
  <si>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</si>
  <si>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</si>
  <si>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</si>
  <si>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</si>
  <si>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</si>
  <si>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</si>
  <si>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</si>
  <si>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</si>
  <si>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</si>
  <si>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</si>
  <si>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</si>
  <si>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</si>
  <si>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</si>
  <si>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</si>
  <si>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</si>
  <si>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</si>
  <si>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</si>
  <si>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</si>
  <si>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</si>
  <si>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</si>
  <si>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</si>
  <si>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</si>
  <si>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</si>
  <si>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</si>
  <si>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</si>
  <si>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</si>
  <si>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</si>
  <si>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</si>
  <si>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</si>
  <si>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</si>
  <si>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</si>
  <si>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</si>
  <si>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</si>
  <si>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</si>
  <si>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</si>
  <si>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</si>
  <si>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</si>
  <si>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</si>
  <si>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</si>
  <si>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</si>
  <si>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</si>
  <si>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</si>
  <si>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</si>
  <si>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</si>
  <si>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</si>
  <si>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</si>
  <si>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</si>
  <si>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</si>
  <si>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</si>
  <si>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</si>
  <si>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</si>
  <si>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</si>
  <si>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</si>
  <si>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</si>
  <si>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</si>
  <si>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</si>
  <si>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</si>
  <si>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</si>
  <si>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</si>
  <si>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</si>
  <si>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</si>
  <si>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</si>
  <si>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</si>
  <si>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</si>
  <si>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</si>
  <si>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</si>
  <si>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</si>
  <si>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</si>
  <si>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</si>
  <si>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</si>
  <si>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</si>
  <si>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</si>
  <si>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</si>
  <si>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</si>
  <si>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</si>
  <si>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</si>
  <si>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</si>
  <si>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</si>
  <si>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</si>
  <si>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</si>
  <si>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</si>
  <si>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</si>
  <si>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</si>
  <si>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</si>
  <si>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</si>
  <si>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</si>
  <si>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</si>
  <si>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</si>
  <si>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</si>
  <si>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</si>
  <si>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</si>
  <si>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</si>
  <si>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</si>
  <si>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</si>
  <si>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</si>
  <si>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</si>
  <si>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</si>
  <si>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</si>
  <si>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</si>
  <si>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</si>
  <si>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</si>
  <si>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</si>
  <si>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</si>
  <si>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</si>
  <si>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</si>
  <si>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</si>
  <si>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</si>
  <si>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</si>
  <si>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</si>
  <si>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</si>
  <si>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</si>
  <si>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</si>
  <si>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</si>
  <si>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</si>
  <si>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</si>
  <si>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</si>
  <si>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</si>
  <si>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</si>
  <si>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</si>
  <si>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</si>
  <si>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</si>
  <si>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</si>
  <si>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</si>
  <si>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</si>
  <si>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</si>
  <si>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</si>
  <si>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</si>
  <si>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</si>
  <si>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</si>
  <si>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</si>
  <si>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</si>
  <si>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</si>
  <si>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</si>
  <si>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</si>
  <si>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</si>
  <si>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</si>
  <si>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</si>
  <si>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</si>
  <si>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</si>
  <si>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</si>
  <si>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</si>
  <si>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</si>
  <si>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</si>
  <si>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</si>
  <si>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</si>
  <si>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</si>
  <si>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</si>
  <si>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</si>
  <si>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</si>
  <si>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</si>
  <si>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</si>
  <si>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</si>
  <si>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</si>
  <si>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</si>
  <si>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</si>
  <si>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</si>
  <si>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</si>
  <si>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</si>
  <si>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</si>
  <si>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</si>
  <si>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</si>
  <si>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</si>
  <si>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</si>
  <si>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</si>
  <si>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</si>
  <si>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</si>
  <si>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</si>
  <si>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</si>
  <si>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</si>
  <si>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</si>
  <si>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</si>
  <si>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</si>
  <si>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</si>
  <si>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</si>
  <si>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</si>
  <si>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</si>
  <si>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</si>
  <si>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</si>
  <si>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</si>
  <si>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</si>
  <si>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</si>
  <si>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</si>
  <si>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</si>
  <si>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</si>
  <si>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</si>
  <si>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</si>
  <si>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</si>
  <si>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</si>
  <si>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</si>
  <si>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</si>
  <si>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</si>
  <si>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</si>
  <si>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</si>
  <si>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</si>
  <si>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</si>
  <si>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</si>
  <si>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</si>
  <si>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</si>
  <si>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</si>
  <si>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</si>
  <si>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</si>
  <si>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</si>
  <si>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</si>
  <si>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</si>
  <si>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</si>
  <si>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</si>
  <si>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</si>
  <si>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</si>
  <si>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</si>
  <si>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</si>
  <si>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</si>
  <si>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</si>
  <si>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</si>
  <si>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</si>
  <si>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</si>
  <si>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</si>
  <si>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</si>
  <si>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</si>
  <si>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</si>
  <si>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</si>
  <si>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</si>
  <si>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</si>
  <si>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</si>
  <si>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</si>
  <si>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</si>
  <si>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</si>
  <si>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</si>
  <si>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</si>
  <si>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</si>
  <si>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</si>
  <si>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</si>
  <si>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</si>
  <si>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</si>
  <si>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</si>
  <si>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</si>
  <si>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</si>
  <si>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</si>
  <si>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</si>
  <si>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</si>
  <si>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</si>
  <si>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</si>
  <si>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</si>
  <si>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</si>
  <si>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</si>
  <si>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</si>
  <si>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</si>
  <si>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</si>
  <si>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</si>
  <si>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</si>
  <si>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</si>
  <si>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</si>
  <si>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</si>
  <si>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</si>
  <si>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</si>
  <si>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</si>
  <si>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</si>
  <si>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</si>
  <si>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</si>
  <si>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</si>
  <si>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</si>
  <si>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</si>
  <si>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</si>
  <si>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</si>
  <si>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</si>
  <si>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</si>
  <si>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</si>
  <si>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</si>
  <si>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</si>
  <si>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</si>
  <si>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</si>
  <si>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</si>
  <si>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</si>
  <si>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</si>
  <si>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</si>
  <si>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</si>
  <si>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</si>
  <si>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</si>
  <si>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</si>
  <si>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</si>
  <si>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</si>
  <si>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</si>
  <si>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</si>
  <si>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</si>
  <si>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</si>
  <si>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</si>
  <si>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</si>
  <si>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</si>
  <si>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</si>
  <si>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</si>
  <si>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</si>
  <si>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</si>
  <si>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</si>
  <si>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</si>
  <si>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</si>
  <si>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</si>
  <si>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</si>
  <si>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</si>
  <si>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</si>
  <si>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</si>
  <si>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</si>
  <si>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</si>
  <si>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</si>
  <si>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</si>
  <si>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</si>
  <si>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</si>
  <si>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</si>
  <si>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</si>
  <si>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</si>
  <si>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</si>
  <si>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</si>
  <si>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</si>
  <si>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</si>
  <si>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</si>
  <si>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</si>
  <si>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</si>
  <si>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</si>
  <si>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</si>
  <si>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</si>
  <si>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</si>
  <si>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</si>
  <si>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</si>
  <si>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</si>
  <si>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</si>
  <si>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</si>
  <si>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</si>
  <si>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</si>
  <si>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</si>
  <si>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</si>
  <si>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</si>
  <si>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</si>
  <si>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</si>
  <si>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</si>
  <si>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</si>
  <si>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</si>
  <si>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</si>
  <si>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</si>
  <si>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</si>
  <si>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</si>
  <si>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</si>
  <si>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</si>
  <si>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</si>
  <si>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</si>
  <si>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</si>
  <si>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</si>
  <si>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</si>
  <si>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</si>
  <si>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</si>
  <si>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</si>
  <si>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</si>
  <si>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</si>
  <si>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</si>
  <si>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</si>
  <si>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</si>
  <si>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</si>
  <si>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</si>
  <si>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</si>
  <si>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</si>
  <si>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</si>
  <si>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</si>
  <si>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</si>
  <si>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</si>
  <si>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</si>
  <si>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</si>
  <si>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</si>
  <si>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</si>
  <si>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</si>
  <si>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</si>
  <si>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</si>
  <si>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</si>
  <si>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</si>
  <si>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</si>
  <si>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</si>
  <si>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</si>
  <si>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</si>
  <si>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</si>
  <si>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</si>
  <si>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</si>
  <si>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</si>
  <si>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</si>
  <si>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</si>
  <si>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</si>
  <si>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</si>
  <si>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</si>
  <si>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</si>
  <si>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</si>
  <si>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</si>
  <si>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</si>
  <si>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</si>
  <si>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</si>
  <si>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</si>
  <si>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</si>
  <si>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</si>
  <si>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</si>
  <si>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</si>
  <si>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</si>
  <si>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</si>
  <si>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</si>
  <si>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</si>
  <si>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</si>
  <si>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</si>
  <si>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</si>
  <si>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</si>
  <si>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</si>
  <si>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</si>
  <si>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</si>
  <si>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</si>
  <si>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</si>
  <si>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</si>
  <si>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</si>
  <si>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</si>
  <si>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</si>
  <si>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</si>
  <si>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</si>
  <si>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</si>
  <si>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</si>
  <si>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</si>
  <si>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</si>
  <si>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</si>
  <si>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</si>
  <si>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</si>
  <si>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</si>
  <si>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</si>
  <si>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</si>
  <si>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</si>
  <si>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</si>
  <si>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</si>
  <si>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</si>
  <si>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</si>
  <si>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</si>
  <si>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</si>
  <si>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</si>
  <si>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</si>
  <si>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</si>
  <si>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</si>
  <si>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</si>
  <si>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</si>
  <si>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</si>
  <si>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</si>
  <si>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</si>
  <si>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</si>
  <si>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</si>
  <si>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</si>
  <si>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</si>
  <si>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</si>
  <si>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</si>
  <si>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</si>
  <si>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</si>
  <si>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</si>
  <si>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</si>
  <si>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</si>
  <si>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</si>
  <si>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</si>
  <si>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</si>
  <si>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</si>
  <si>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</si>
  <si>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</si>
  <si>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</si>
  <si>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</si>
  <si>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</si>
  <si>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</si>
  <si>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</si>
  <si>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</si>
  <si>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</si>
  <si>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</si>
  <si>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</si>
  <si>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</si>
  <si>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</si>
  <si>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</si>
  <si>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</si>
  <si>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</si>
  <si>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</si>
  <si>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</si>
  <si>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</si>
  <si>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</si>
  <si>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</si>
  <si>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</si>
  <si>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</si>
  <si>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</si>
  <si>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</si>
  <si>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</si>
  <si>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</si>
  <si>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</si>
  <si>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</si>
  <si>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</si>
  <si>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</si>
  <si>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</si>
  <si>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</si>
  <si>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</si>
  <si>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</si>
  <si>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</si>
  <si>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</si>
  <si>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</si>
  <si>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</si>
  <si>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</si>
  <si>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</si>
  <si>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</si>
  <si>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</si>
  <si>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</si>
  <si>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</si>
  <si>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</si>
  <si>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</si>
  <si>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</si>
  <si>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</si>
  <si>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</si>
  <si>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</si>
  <si>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</si>
  <si>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</si>
  <si>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</si>
  <si>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</si>
  <si>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</si>
  <si>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</si>
  <si>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</si>
  <si>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</si>
  <si>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</si>
  <si>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</si>
  <si>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</si>
  <si>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</si>
  <si>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</si>
  <si>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</si>
  <si>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</si>
  <si>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</si>
  <si>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</si>
  <si>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</si>
  <si>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</si>
  <si>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</si>
  <si>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</si>
  <si>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</si>
  <si>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</si>
  <si>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</si>
  <si>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</si>
  <si>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</si>
  <si>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</si>
  <si>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</si>
  <si>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</si>
  <si>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</si>
  <si>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</si>
  <si>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</si>
  <si>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</si>
  <si>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</si>
  <si>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</si>
  <si>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</si>
  <si>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</si>
  <si>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</si>
  <si>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</si>
  <si>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</si>
  <si>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</si>
  <si>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</si>
  <si>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</si>
  <si>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</si>
  <si>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</si>
  <si>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</si>
  <si>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</si>
  <si>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</si>
  <si>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</si>
  <si>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</si>
  <si>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</si>
  <si>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</si>
  <si>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</si>
  <si>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</si>
  <si>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</si>
  <si>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</si>
  <si>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</si>
  <si>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</si>
  <si>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</si>
  <si>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</si>
  <si>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</si>
  <si>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</si>
  <si>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</si>
  <si>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</si>
  <si>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</si>
  <si>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</si>
  <si>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</si>
  <si>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</si>
  <si>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</si>
  <si>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</si>
  <si>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</si>
  <si>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</si>
  <si>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</si>
  <si>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</si>
  <si>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</si>
  <si>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</si>
  <si>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</si>
  <si>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</si>
  <si>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</si>
  <si>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</si>
  <si>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</si>
  <si>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</si>
  <si>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</si>
  <si>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</si>
  <si>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</si>
  <si>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</si>
  <si>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</si>
  <si>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</si>
  <si>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</si>
  <si>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</si>
  <si>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</si>
  <si>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</si>
  <si>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</si>
  <si>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</si>
  <si>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</si>
  <si>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</si>
  <si>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</si>
  <si>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</si>
  <si>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</si>
  <si>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</si>
  <si>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</si>
  <si>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</si>
  <si>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</si>
  <si>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</si>
  <si>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</si>
  <si>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</si>
  <si>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</si>
  <si>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</si>
  <si>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</si>
  <si>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</si>
  <si>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</si>
  <si>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</si>
  <si>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</si>
  <si>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</si>
  <si>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</si>
  <si>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</si>
  <si>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</si>
  <si>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</si>
  <si>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</si>
  <si>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</si>
  <si>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</si>
  <si>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</si>
  <si>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</si>
  <si>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</si>
  <si>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</si>
  <si>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</si>
  <si>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</si>
  <si>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</si>
  <si>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</si>
  <si>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</si>
  <si>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</si>
  <si>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</si>
  <si>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</si>
  <si>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</si>
  <si>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</si>
  <si>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</si>
  <si>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</si>
  <si>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</si>
  <si>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</si>
  <si>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</si>
  <si>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</si>
  <si>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</si>
  <si>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</si>
  <si>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</si>
  <si>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</si>
  <si>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</si>
  <si>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</si>
  <si>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</si>
  <si>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</si>
  <si>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</si>
  <si>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</si>
  <si>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</si>
  <si>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</si>
  <si>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</si>
  <si>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</si>
  <si>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</si>
  <si>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</si>
  <si>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</si>
  <si>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</si>
  <si>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</si>
  <si>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</si>
  <si>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</si>
  <si>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</si>
  <si>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</si>
  <si>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</si>
  <si>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</si>
  <si>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</si>
  <si>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</si>
  <si>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</si>
  <si>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</si>
  <si>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</si>
  <si>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</si>
  <si>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</si>
  <si>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</si>
  <si>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</si>
  <si>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</si>
  <si>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</si>
  <si>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</si>
  <si>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</si>
  <si>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</si>
  <si>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</si>
  <si>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</si>
  <si>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</si>
  <si>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</si>
  <si>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</si>
  <si>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</si>
  <si>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</si>
  <si>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</si>
  <si>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</si>
  <si>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</si>
  <si>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</si>
  <si>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</si>
  <si>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</si>
  <si>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</si>
  <si>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</si>
  <si>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</si>
  <si>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</si>
  <si>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</si>
  <si>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</si>
  <si>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</si>
  <si>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</si>
  <si>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</si>
  <si>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</si>
  <si>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</si>
  <si>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</si>
  <si>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</si>
  <si>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</si>
  <si>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</si>
  <si>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</si>
  <si>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</si>
  <si>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</si>
  <si>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</si>
  <si>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</si>
  <si>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</si>
  <si>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</si>
  <si>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</si>
  <si>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</si>
  <si>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</si>
  <si>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</si>
  <si>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</si>
  <si>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</si>
  <si>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</si>
  <si>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</si>
  <si>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</si>
  <si>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</si>
  <si>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</si>
  <si>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</si>
  <si>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</si>
  <si>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</si>
  <si>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</si>
  <si>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</si>
  <si>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</si>
  <si>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</si>
  <si>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</si>
  <si>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</si>
  <si>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</si>
  <si>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</si>
  <si>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</si>
  <si>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</si>
  <si>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</si>
  <si>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</si>
  <si>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</si>
  <si>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</si>
  <si>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</si>
  <si>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</si>
  <si>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</si>
  <si>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</si>
  <si>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</si>
  <si>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</si>
  <si>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</si>
  <si>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</si>
  <si>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</si>
  <si>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</si>
  <si>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</si>
  <si>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</si>
  <si>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</si>
  <si>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</si>
  <si>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</si>
  <si>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</si>
  <si>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</si>
  <si>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</si>
  <si>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</si>
  <si>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</si>
  <si>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</si>
  <si>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</si>
  <si>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</si>
  <si>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</si>
  <si>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</si>
  <si>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</si>
  <si>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</si>
  <si>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</si>
  <si>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</si>
  <si>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</si>
  <si>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</si>
  <si>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</si>
  <si>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</si>
  <si>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</si>
  <si>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</si>
  <si>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</si>
  <si>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</si>
  <si>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</si>
  <si>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</si>
  <si>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</si>
  <si>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</si>
  <si>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</si>
  <si>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</si>
  <si>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</si>
  <si>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</si>
  <si>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</si>
  <si>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</si>
  <si>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</si>
  <si>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</si>
  <si>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</si>
  <si>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</si>
  <si>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</si>
  <si>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</si>
  <si>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</si>
  <si>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</si>
  <si>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</si>
  <si>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</si>
  <si>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</si>
  <si>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</si>
  <si>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</si>
  <si>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</si>
  <si>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</si>
  <si>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</si>
  <si>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</si>
  <si>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</si>
  <si>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</si>
  <si>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</si>
  <si>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</si>
  <si>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</si>
  <si>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</si>
  <si>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</si>
  <si>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</si>
  <si>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</si>
  <si>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</si>
  <si>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</si>
  <si>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</si>
  <si>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</si>
  <si>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</si>
  <si>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</si>
  <si>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</si>
  <si>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</si>
  <si>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</si>
  <si>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</si>
  <si>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</si>
  <si>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</si>
  <si>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</si>
  <si>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</si>
  <si>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</si>
  <si>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</si>
  <si>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</si>
  <si>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</si>
  <si>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</si>
  <si>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</si>
  <si>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</si>
  <si>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</si>
  <si>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</si>
  <si>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</si>
  <si>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</si>
  <si>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</si>
  <si>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</si>
  <si>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</si>
  <si>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</si>
  <si>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</si>
  <si>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</si>
  <si>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</si>
  <si>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</si>
  <si>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</si>
  <si>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</si>
  <si>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</si>
  <si>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</si>
  <si>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</si>
  <si>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</si>
  <si>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</si>
  <si>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</si>
  <si>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</si>
  <si>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</si>
  <si>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</si>
  <si>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</si>
  <si>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</si>
  <si>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</si>
  <si>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</si>
  <si>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</si>
  <si>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</si>
  <si>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</si>
  <si>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</si>
  <si>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</si>
  <si>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</si>
  <si>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</si>
  <si>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</si>
  <si>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</si>
  <si>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</si>
  <si>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</si>
  <si>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</si>
  <si>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</si>
  <si>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</si>
  <si>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</si>
  <si>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</si>
  <si>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</si>
  <si>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</si>
  <si>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</si>
  <si>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</si>
  <si>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</si>
  <si>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</si>
  <si>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</si>
  <si>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</si>
  <si>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</si>
  <si>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</si>
  <si>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</si>
  <si>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</si>
  <si>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</si>
  <si>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</si>
  <si>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</si>
  <si>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</si>
  <si>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</si>
  <si>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</si>
  <si>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</si>
  <si>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</si>
  <si>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</si>
  <si>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</si>
  <si>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</si>
  <si>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</si>
  <si>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</si>
  <si>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</si>
  <si>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</si>
  <si>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</si>
  <si>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</si>
  <si>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</si>
  <si>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</si>
  <si>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</si>
  <si>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</si>
  <si>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</si>
  <si>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</si>
  <si>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</si>
  <si>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</si>
  <si>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</si>
  <si>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</si>
  <si>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</si>
  <si>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</si>
  <si>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</si>
  <si>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</si>
  <si>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</si>
  <si>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</si>
  <si>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</si>
  <si>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</si>
  <si>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</si>
  <si>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</si>
  <si>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</si>
  <si>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</si>
  <si>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</si>
  <si>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</si>
  <si>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</si>
  <si>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</si>
  <si>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</si>
  <si>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</si>
  <si>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</si>
  <si>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</si>
  <si>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</si>
  <si>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</si>
  <si>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</si>
  <si>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</si>
  <si>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</si>
  <si>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</si>
  <si>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</si>
  <si>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</si>
  <si>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</si>
  <si>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</si>
  <si>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</si>
  <si>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</si>
  <si>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</si>
  <si>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</si>
  <si>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</si>
  <si>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</si>
  <si>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</si>
  <si>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</si>
  <si>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</si>
  <si>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</si>
  <si>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</si>
  <si>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</si>
  <si>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</si>
  <si>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</si>
  <si>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</si>
  <si>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</si>
  <si>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</si>
  <si>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</si>
  <si>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</si>
  <si>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</si>
  <si>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</si>
  <si>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</si>
  <si>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</si>
  <si>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</si>
  <si>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</si>
  <si>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</si>
  <si>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</si>
  <si>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</si>
  <si>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</si>
  <si>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</si>
  <si>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</si>
  <si>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</si>
  <si>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</si>
  <si>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</si>
  <si>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</si>
  <si>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</si>
  <si>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</si>
  <si>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</si>
  <si>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</si>
  <si>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</si>
  <si>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</si>
  <si>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</si>
  <si>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</si>
  <si>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</si>
  <si>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</si>
  <si>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</si>
  <si>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</si>
  <si>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</si>
  <si>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</si>
  <si>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</si>
  <si>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</si>
  <si>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</si>
  <si>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</si>
  <si>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</si>
  <si>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</si>
  <si>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</si>
  <si>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</si>
  <si>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</si>
  <si>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</si>
  <si>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</si>
  <si>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</si>
  <si>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</si>
  <si>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</si>
  <si>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</si>
  <si>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</si>
  <si>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</si>
  <si>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</si>
  <si>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</si>
  <si>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</si>
  <si>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</si>
  <si>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</si>
  <si>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</si>
  <si>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</si>
  <si>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</si>
  <si>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</si>
  <si>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</si>
  <si>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</si>
  <si>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</si>
  <si>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</si>
  <si>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</si>
  <si>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</si>
  <si>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</si>
  <si>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</si>
  <si>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</si>
  <si>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</si>
  <si>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</si>
  <si>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</si>
  <si>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</si>
  <si>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</si>
  <si>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</si>
  <si>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</si>
  <si>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</si>
  <si>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</si>
  <si>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</si>
  <si>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</si>
  <si>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</si>
  <si>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</si>
  <si>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</si>
  <si>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</si>
  <si>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</si>
  <si>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</si>
  <si>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</si>
  <si>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</si>
  <si>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</si>
  <si>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</si>
  <si>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</si>
  <si>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</si>
  <si>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</si>
  <si>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</si>
  <si>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</si>
  <si>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</si>
  <si>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</si>
  <si>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</si>
  <si>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</si>
  <si>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</si>
  <si>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</si>
  <si>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</si>
  <si>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</si>
  <si>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</si>
  <si>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</si>
  <si>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</si>
  <si>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</si>
  <si>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</si>
  <si>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</si>
  <si>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</si>
  <si>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</si>
  <si>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</si>
  <si>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</si>
  <si>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</si>
  <si>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</si>
  <si>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</si>
  <si>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</si>
  <si>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</si>
  <si>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</si>
  <si>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</si>
  <si>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</si>
  <si>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</si>
  <si>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</si>
  <si>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</si>
  <si>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</si>
  <si>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</si>
  <si>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</si>
  <si>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</si>
  <si>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</si>
  <si>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</si>
  <si>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</si>
  <si>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</si>
  <si>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</si>
  <si>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</si>
  <si>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</si>
  <si>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</si>
  <si>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</si>
  <si>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</si>
  <si>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</si>
  <si>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</si>
  <si>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</si>
  <si>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</si>
  <si>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</si>
  <si>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</si>
  <si>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</si>
  <si>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</si>
  <si>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</si>
  <si>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</si>
  <si>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</si>
  <si>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</si>
  <si>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</si>
  <si>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</si>
  <si>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</si>
  <si>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</si>
  <si>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</si>
  <si>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</si>
  <si>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</si>
  <si>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</si>
  <si>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</si>
  <si>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</si>
  <si>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</si>
  <si>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</si>
  <si>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</si>
  <si>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</si>
  <si>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</si>
  <si>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</si>
  <si>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</si>
  <si>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</si>
  <si>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</si>
  <si>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</si>
  <si>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</si>
  <si>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</si>
  <si>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</si>
  <si>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</si>
  <si>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</si>
  <si>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</si>
  <si>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</si>
  <si>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</si>
  <si>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</si>
  <si>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</si>
  <si>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</si>
  <si>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</si>
  <si>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</si>
  <si>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</si>
  <si>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</si>
  <si>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</si>
  <si>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</si>
  <si>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</si>
  <si>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</si>
  <si>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</si>
  <si>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</si>
  <si>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</si>
  <si>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</si>
  <si>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</si>
  <si>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</si>
  <si>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</si>
  <si>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</si>
  <si>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</si>
  <si>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</si>
  <si>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</si>
  <si>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</si>
  <si>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</si>
  <si>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</si>
  <si>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</si>
  <si>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</si>
  <si>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</si>
  <si>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</si>
  <si>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</si>
  <si>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</si>
  <si>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</si>
  <si>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</si>
  <si>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</si>
  <si>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</si>
  <si>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</si>
  <si>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</si>
  <si>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</si>
  <si>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</si>
  <si>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</si>
  <si>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</si>
  <si>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</si>
  <si>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</si>
  <si>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</si>
  <si>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</si>
  <si>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</si>
  <si>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</si>
  <si>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</si>
  <si>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</si>
  <si>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</si>
  <si>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</si>
  <si>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</si>
  <si>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</si>
  <si>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</si>
  <si>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</si>
  <si>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</si>
  <si>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</si>
  <si>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</si>
  <si>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</si>
  <si>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</si>
  <si>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</si>
  <si>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</si>
  <si>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</si>
  <si>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</si>
  <si>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</si>
  <si>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</si>
  <si>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</si>
  <si>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</si>
  <si>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</si>
  <si>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</si>
  <si>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</si>
  <si>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</si>
  <si>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</si>
  <si>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</si>
  <si>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</si>
  <si>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</si>
  <si>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</si>
  <si>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</si>
  <si>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</si>
  <si>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</si>
  <si>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</si>
  <si>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</si>
  <si>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</si>
  <si>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</si>
  <si>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</si>
  <si>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</si>
  <si>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</si>
  <si>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</si>
  <si>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</si>
  <si>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</si>
  <si>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</si>
  <si>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</si>
  <si>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</si>
  <si>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</si>
  <si>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</si>
  <si>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</si>
  <si>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</si>
  <si>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</si>
  <si>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</si>
  <si>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</si>
  <si>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</si>
  <si>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</si>
  <si>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</si>
  <si>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</si>
  <si>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</si>
  <si>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</si>
  <si>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</si>
  <si>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</si>
  <si>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</si>
  <si>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</si>
  <si>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</si>
  <si>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</si>
  <si>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</si>
  <si>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</si>
  <si>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</si>
  <si>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</si>
  <si>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</si>
  <si>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</si>
  <si>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</si>
  <si>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</si>
  <si>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</si>
  <si>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</si>
  <si>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</si>
  <si>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</si>
  <si>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</si>
  <si>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</si>
  <si>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</si>
  <si>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</si>
  <si>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</si>
  <si>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</si>
  <si>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</si>
  <si>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</si>
  <si>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</si>
  <si>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</si>
  <si>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</si>
  <si>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</si>
  <si>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</si>
  <si>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</si>
  <si>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</si>
  <si>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</si>
  <si>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</si>
  <si>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</si>
  <si>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</si>
  <si>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</si>
  <si>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</si>
  <si>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</si>
  <si>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</si>
  <si>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</si>
  <si>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</si>
  <si>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</si>
  <si>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</si>
  <si>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</si>
  <si>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</si>
  <si>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</si>
  <si>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</si>
  <si>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</si>
  <si>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</si>
  <si>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</si>
  <si>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</si>
  <si>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</si>
  <si>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</si>
  <si>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</si>
  <si>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</si>
  <si>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</si>
  <si>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</si>
  <si>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</si>
  <si>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</si>
  <si>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</si>
  <si>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</si>
  <si>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</si>
  <si>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</si>
  <si>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</si>
  <si>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</si>
  <si>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</si>
  <si>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</si>
  <si>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</si>
  <si>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</si>
  <si>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</si>
  <si>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</si>
  <si>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</si>
  <si>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</si>
  <si>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</si>
  <si>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</si>
  <si>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</si>
  <si>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</si>
  <si>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</si>
  <si>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</si>
  <si>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</si>
  <si>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</si>
  <si>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</si>
  <si>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</si>
  <si>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</si>
  <si>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</si>
  <si>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</si>
  <si>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</si>
  <si>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</si>
  <si>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</si>
  <si>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</si>
  <si>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</si>
  <si>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</si>
  <si>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</si>
  <si>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</si>
  <si>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</si>
  <si>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</si>
  <si>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</si>
  <si>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</si>
  <si>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</si>
  <si>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</si>
  <si>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</si>
  <si>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</si>
  <si>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</si>
  <si>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</si>
  <si>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</si>
  <si>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</si>
  <si>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</si>
  <si>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</si>
  <si>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</si>
  <si>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</si>
  <si>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</si>
  <si>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</si>
  <si>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</si>
  <si>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</si>
  <si>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</si>
  <si>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</si>
  <si>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</si>
  <si>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</si>
  <si>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</si>
  <si>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</si>
  <si>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</si>
  <si>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</si>
  <si>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</si>
  <si>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</si>
  <si>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</si>
  <si>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</si>
  <si>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</si>
  <si>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</si>
  <si>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</si>
  <si>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</si>
  <si>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</si>
  <si>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</si>
  <si>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</si>
  <si>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</si>
  <si>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</si>
  <si>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</si>
  <si>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</si>
  <si>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</si>
  <si>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</si>
  <si>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</si>
  <si>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</si>
  <si>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</si>
  <si>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</si>
  <si>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</si>
  <si>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</si>
  <si>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</si>
  <si>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</si>
  <si>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</si>
  <si>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</si>
  <si>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</si>
  <si>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</si>
  <si>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</si>
  <si>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</si>
  <si>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</si>
  <si>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</si>
  <si>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</si>
  <si>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</si>
  <si>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</si>
  <si>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</si>
  <si>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</si>
  <si>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</si>
  <si>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</si>
  <si>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</si>
  <si>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</si>
  <si>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</si>
  <si>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</si>
  <si>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</si>
  <si>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</si>
  <si>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</si>
  <si>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</si>
  <si>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</si>
  <si>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</si>
  <si>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</si>
  <si>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</si>
  <si>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</si>
  <si>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</si>
  <si>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</si>
  <si>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</si>
  <si>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</si>
  <si>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</si>
  <si>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</si>
  <si>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</si>
  <si>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</si>
  <si>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</si>
  <si>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</si>
  <si>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</si>
  <si>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</si>
  <si>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</si>
  <si>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</si>
  <si>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</si>
  <si>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</si>
  <si>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</si>
  <si>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</si>
  <si>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</si>
  <si>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</si>
  <si>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</si>
  <si>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</si>
  <si>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</si>
  <si>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</si>
  <si>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</si>
  <si>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</si>
  <si>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</si>
  <si>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</si>
  <si>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</si>
  <si>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</si>
  <si>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</si>
  <si>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</si>
  <si>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</si>
  <si>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</si>
  <si>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</si>
  <si>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</si>
  <si>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</si>
  <si>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</si>
  <si>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</si>
  <si>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</si>
  <si>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</si>
  <si>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</si>
  <si>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</si>
  <si>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</si>
  <si>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</si>
  <si>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</si>
  <si>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</si>
  <si>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</si>
  <si>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</si>
  <si>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</si>
  <si>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</si>
  <si>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</si>
  <si>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</si>
  <si>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</si>
  <si>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</si>
  <si>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</si>
  <si>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</si>
  <si>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</si>
  <si>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</si>
  <si>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</si>
  <si>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</si>
  <si>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</si>
  <si>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</si>
  <si>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</si>
  <si>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</si>
  <si>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</si>
  <si>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</si>
  <si>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</si>
  <si>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</si>
  <si>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</si>
  <si>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</si>
  <si>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</si>
  <si>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</si>
  <si>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</si>
  <si>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</si>
  <si>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</si>
  <si>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</si>
  <si>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</si>
  <si>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</si>
  <si>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</si>
  <si>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</si>
  <si>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</si>
  <si>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</si>
  <si>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</si>
  <si>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</si>
  <si>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</si>
  <si>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</si>
  <si>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</si>
  <si>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</si>
  <si>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</si>
  <si>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</si>
  <si>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</si>
  <si>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</si>
  <si>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</si>
  <si>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</si>
  <si>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</si>
  <si>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</si>
  <si>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</si>
  <si>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</si>
  <si>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</si>
  <si>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</si>
  <si>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</si>
  <si>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</si>
  <si>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</si>
  <si>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</si>
  <si>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</si>
  <si>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</si>
  <si>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</si>
  <si>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</si>
  <si>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</si>
  <si>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</si>
  <si>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</si>
  <si>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</si>
  <si>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</si>
  <si>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</si>
  <si>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</si>
  <si>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</si>
  <si>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</si>
  <si>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</si>
  <si>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</si>
  <si>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</si>
  <si>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</si>
  <si>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</si>
  <si>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</si>
  <si>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</si>
  <si>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</si>
  <si>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</si>
  <si>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</si>
  <si>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</si>
  <si>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</si>
  <si>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</si>
  <si>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</si>
  <si>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</si>
  <si>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</si>
  <si>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</si>
  <si>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</si>
  <si>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</si>
  <si>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</si>
  <si>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</si>
  <si>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</si>
  <si>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</si>
  <si>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</si>
  <si>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</si>
  <si>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</si>
  <si>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</si>
  <si>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</si>
  <si>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</si>
  <si>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</si>
  <si>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</si>
  <si>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</si>
  <si>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</si>
  <si>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</si>
  <si>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</si>
  <si>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</si>
  <si>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</si>
  <si>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</si>
  <si>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</si>
  <si>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</si>
  <si>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</si>
  <si>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</si>
  <si>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</si>
  <si>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</si>
  <si>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</si>
  <si>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</si>
  <si>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</si>
  <si>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</si>
  <si>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</si>
  <si>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</si>
  <si>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</si>
  <si>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</si>
  <si>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</si>
  <si>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</si>
  <si>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</si>
  <si>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</si>
  <si>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</si>
  <si>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</si>
  <si>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</si>
  <si>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</si>
  <si>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</si>
  <si>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</si>
  <si>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</si>
  <si>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</si>
  <si>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</si>
  <si>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</si>
  <si>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</si>
  <si>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</si>
  <si>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</si>
  <si>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</si>
  <si>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</si>
  <si>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</si>
  <si>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</si>
  <si>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</si>
  <si>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</si>
  <si>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</si>
  <si>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</si>
  <si>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</si>
  <si>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</si>
  <si>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</si>
  <si>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</si>
  <si>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</si>
  <si>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</si>
  <si>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</si>
  <si>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</si>
  <si>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</si>
  <si>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</si>
  <si>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</si>
  <si>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</si>
  <si>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</si>
  <si>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</si>
  <si>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</si>
  <si>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</si>
  <si>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</si>
  <si>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</si>
  <si>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</si>
  <si>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</si>
  <si>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</si>
  <si>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</si>
  <si>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</si>
  <si>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</si>
  <si>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</si>
  <si>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</si>
  <si>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</si>
  <si>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</si>
  <si>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</si>
  <si>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</si>
  <si>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</si>
  <si>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</si>
  <si>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</si>
  <si>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</si>
  <si>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</si>
  <si>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</si>
  <si>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</si>
  <si>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</si>
  <si>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</si>
  <si>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</si>
  <si>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</si>
  <si>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</si>
  <si>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</si>
  <si>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</si>
  <si>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</si>
  <si>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</si>
  <si>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</si>
  <si>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</si>
  <si>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</si>
  <si>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</si>
  <si>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</si>
  <si>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</si>
  <si>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</si>
  <si>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</si>
  <si>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</si>
  <si>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</si>
  <si>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</si>
  <si>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</si>
  <si>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</si>
  <si>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</si>
  <si>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</si>
  <si>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</si>
  <si>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</si>
  <si>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</si>
  <si>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</si>
  <si>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</si>
  <si>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</si>
  <si>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</si>
  <si>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</si>
  <si>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</si>
  <si>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</si>
  <si>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</si>
  <si>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</si>
  <si>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</si>
  <si>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</si>
  <si>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</si>
  <si>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</si>
  <si>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</si>
  <si>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</si>
  <si>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</si>
  <si>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</si>
  <si>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</si>
  <si>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</si>
  <si>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</si>
  <si>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</si>
  <si>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</si>
  <si>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</si>
  <si>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</si>
  <si>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</si>
  <si>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</si>
  <si>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</si>
  <si>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</si>
  <si>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</si>
  <si>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</si>
  <si>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</si>
  <si>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</si>
  <si>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</si>
  <si>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</si>
  <si>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</si>
  <si>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</si>
  <si>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</si>
  <si>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</si>
  <si>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</si>
  <si>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</si>
  <si>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</si>
  <si>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</si>
  <si>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</si>
  <si>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</si>
  <si>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</si>
  <si>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</si>
  <si>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</si>
  <si>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</si>
  <si>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</si>
  <si>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</si>
  <si>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</si>
  <si>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</si>
  <si>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</si>
  <si>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</si>
  <si>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</si>
  <si>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</si>
  <si>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</si>
  <si>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</si>
  <si>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</si>
  <si>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</si>
  <si>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</si>
  <si>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</si>
  <si>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</si>
  <si>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</si>
  <si>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</si>
  <si>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</si>
  <si>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</si>
  <si>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</si>
  <si>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</si>
  <si>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</si>
  <si>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</si>
  <si>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</si>
  <si>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</si>
  <si>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</si>
  <si>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</si>
  <si>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</si>
  <si>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</si>
  <si>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</si>
  <si>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</si>
  <si>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</si>
  <si>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</si>
  <si>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</si>
  <si>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</si>
  <si>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</si>
  <si>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</si>
  <si>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</si>
  <si>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</si>
  <si>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</si>
  <si>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</si>
  <si>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</si>
  <si>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</si>
  <si>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</si>
  <si>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</si>
  <si>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</si>
  <si>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</si>
  <si>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</si>
  <si>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</si>
  <si>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</si>
  <si>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</si>
  <si>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</si>
  <si>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</si>
  <si>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</si>
  <si>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</si>
  <si>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</si>
  <si>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</si>
  <si>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</si>
  <si>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</si>
  <si>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</si>
  <si>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</si>
  <si>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</si>
  <si>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</si>
  <si>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</si>
  <si>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</si>
  <si>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</si>
  <si>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</si>
  <si>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</si>
  <si>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</si>
  <si>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</si>
  <si>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</si>
  <si>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</si>
  <si>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</si>
  <si>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</si>
  <si>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</si>
  <si>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</si>
  <si>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</si>
  <si>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</si>
  <si>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</si>
  <si>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</si>
  <si>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</si>
  <si>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</si>
  <si>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</si>
  <si>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</si>
  <si>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</si>
  <si>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</si>
  <si>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</si>
  <si>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</si>
  <si>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</si>
  <si>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</si>
  <si>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</si>
  <si>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</si>
  <si>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</si>
  <si>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</si>
  <si>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</si>
  <si>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</si>
  <si>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</si>
  <si>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</si>
  <si>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</si>
  <si>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</si>
  <si>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</si>
  <si>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</si>
  <si>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</si>
  <si>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</si>
  <si>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</si>
  <si>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</si>
  <si>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</si>
  <si>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</si>
  <si>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</si>
  <si>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</si>
  <si>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</si>
  <si>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</si>
  <si>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</si>
  <si>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</si>
  <si>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</si>
  <si>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</si>
  <si>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</si>
  <si>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</si>
  <si>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</si>
  <si>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</si>
  <si>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</si>
  <si>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</si>
  <si>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</si>
  <si>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</si>
  <si>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</si>
  <si>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</si>
  <si>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</si>
  <si>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</si>
  <si>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</si>
  <si>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</si>
  <si>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</si>
  <si>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</si>
  <si>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</si>
  <si>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</si>
  <si>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</si>
  <si>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</si>
  <si>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</si>
  <si>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</si>
  <si>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</si>
  <si>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</si>
  <si>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</si>
  <si>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</si>
  <si>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</si>
  <si>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</si>
  <si>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</si>
  <si>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</si>
  <si>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</si>
  <si>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</si>
  <si>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</si>
  <si>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</si>
  <si>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</si>
  <si>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</si>
  <si>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</si>
  <si>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</si>
  <si>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</si>
  <si>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</si>
  <si>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</si>
  <si>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</si>
  <si>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</si>
  <si>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</si>
  <si>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</si>
  <si>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</si>
  <si>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</si>
  <si>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</si>
  <si>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</si>
  <si>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</si>
  <si>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</si>
  <si>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</si>
  <si>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</si>
  <si>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</si>
  <si>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</si>
  <si>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</si>
  <si>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</si>
  <si>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</si>
  <si>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</si>
  <si>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</si>
  <si>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</si>
  <si>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</si>
  <si>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</si>
  <si>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</si>
  <si>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</si>
  <si>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</si>
  <si>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</si>
  <si>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</si>
  <si>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</si>
  <si>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</si>
  <si>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</si>
  <si>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</si>
  <si>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</si>
  <si>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</si>
  <si>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</si>
  <si>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</si>
  <si>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</si>
  <si>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</si>
  <si>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</si>
  <si>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</si>
  <si>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</si>
  <si>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</si>
  <si>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</si>
  <si>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</si>
  <si>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</si>
  <si>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</si>
  <si>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</si>
  <si>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</si>
  <si>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</si>
  <si>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</si>
  <si>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</si>
  <si>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</si>
  <si>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</si>
  <si>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</si>
  <si>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</si>
  <si>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</si>
  <si>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</si>
  <si>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</si>
  <si>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</si>
  <si>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</si>
  <si>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</si>
  <si>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</si>
  <si>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</si>
  <si>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</si>
  <si>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</si>
  <si>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</si>
  <si>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</si>
  <si>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</si>
  <si>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</si>
  <si>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</si>
  <si>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</si>
  <si>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</si>
  <si>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</si>
  <si>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</si>
  <si>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</si>
  <si>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</si>
  <si>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</si>
  <si>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</si>
  <si>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</si>
  <si>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</si>
  <si>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</si>
  <si>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</si>
  <si>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</si>
  <si>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</si>
  <si>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</si>
  <si>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</si>
  <si>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</si>
  <si>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</si>
  <si>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</si>
  <si>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</si>
  <si>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</si>
  <si>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</si>
  <si>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</si>
  <si>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</si>
  <si>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</si>
  <si>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</si>
  <si>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</si>
  <si>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</si>
  <si>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</si>
  <si>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</si>
  <si>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</si>
  <si>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</si>
  <si>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</si>
  <si>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</si>
  <si>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</si>
  <si>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</si>
  <si>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</si>
  <si>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</si>
  <si>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</si>
  <si>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</si>
  <si>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</si>
  <si>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</si>
  <si>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</si>
  <si>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</si>
  <si>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</si>
  <si>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</si>
  <si>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</si>
  <si>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</si>
  <si>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</si>
  <si>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</si>
  <si>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</si>
  <si>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</si>
  <si>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</si>
  <si>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</si>
  <si>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</si>
  <si>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</si>
  <si>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</si>
  <si>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</si>
  <si>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</si>
  <si>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</si>
  <si>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</si>
  <si>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</si>
  <si>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</si>
  <si>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</si>
  <si>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</si>
  <si>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</si>
  <si>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</si>
  <si>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</si>
  <si>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</si>
  <si>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</si>
  <si>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</si>
  <si>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</si>
  <si>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</si>
  <si>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</si>
  <si>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</si>
  <si>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</si>
  <si>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</si>
  <si>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</si>
  <si>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</si>
  <si>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</si>
  <si>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</si>
  <si>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</si>
  <si>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</si>
  <si>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</si>
  <si>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</si>
  <si>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</si>
  <si>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</si>
  <si>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</si>
  <si>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</si>
  <si>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</si>
  <si>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</si>
  <si>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</si>
  <si>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</si>
  <si>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</si>
  <si>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</si>
  <si>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</si>
  <si>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</si>
  <si>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</si>
  <si>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</si>
  <si>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</si>
  <si>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</si>
  <si>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</si>
  <si>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</si>
  <si>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</si>
  <si>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</si>
  <si>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</si>
  <si>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</si>
  <si>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</si>
  <si>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</si>
  <si>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</si>
  <si>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</si>
  <si>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</si>
  <si>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</si>
  <si>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</si>
  <si>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</si>
  <si>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</si>
  <si>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</si>
  <si>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</si>
  <si>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</si>
  <si>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</si>
  <si>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</si>
  <si>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</si>
  <si>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</si>
  <si>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</si>
  <si>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</si>
  <si>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</si>
  <si>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</si>
  <si>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</si>
  <si>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</si>
  <si>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</si>
  <si>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</si>
  <si>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</si>
  <si>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</si>
  <si>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</si>
  <si>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</si>
  <si>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</si>
  <si>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</si>
  <si>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</si>
  <si>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</si>
  <si>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</si>
  <si>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</si>
  <si>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</si>
  <si>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</si>
  <si>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</si>
  <si>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</si>
  <si>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</si>
  <si>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</si>
  <si>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</si>
  <si>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</si>
  <si>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</si>
  <si>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</si>
  <si>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</si>
  <si>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</si>
  <si>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</si>
  <si>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</si>
  <si>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</si>
  <si>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</si>
  <si>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</si>
  <si>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</si>
  <si>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</si>
  <si>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</si>
  <si>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</si>
  <si>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</si>
  <si>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</si>
  <si>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</si>
  <si>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</si>
  <si>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</si>
  <si>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</si>
  <si>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</si>
  <si>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</si>
  <si>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</si>
  <si>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</si>
  <si>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</si>
  <si>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</si>
  <si>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</si>
  <si>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</si>
  <si>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</si>
  <si>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</si>
  <si>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</si>
  <si>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</si>
  <si>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</si>
  <si>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</si>
  <si>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</si>
  <si>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</si>
  <si>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</si>
  <si>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</si>
  <si>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</si>
  <si>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</si>
  <si>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</si>
  <si>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</si>
  <si>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</si>
  <si>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</si>
  <si>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</si>
  <si>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</si>
  <si>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</si>
  <si>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</si>
  <si>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</si>
  <si>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</si>
  <si>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</si>
  <si>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</si>
  <si>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</si>
  <si>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</si>
  <si>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</si>
  <si>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</si>
  <si>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</si>
  <si>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</si>
  <si>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</si>
  <si>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</si>
  <si>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</si>
  <si>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</si>
  <si>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</si>
  <si>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</si>
  <si>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</si>
  <si>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</si>
  <si>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</si>
  <si>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</si>
  <si>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</si>
  <si>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</si>
  <si>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</si>
  <si>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</si>
  <si>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</si>
  <si>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</si>
  <si>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</si>
  <si>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</si>
  <si>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</si>
  <si>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</si>
  <si>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</si>
  <si>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</si>
  <si>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</si>
  <si>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</si>
  <si>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</si>
  <si>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</si>
  <si>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</si>
  <si>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</si>
  <si>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</si>
  <si>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</si>
  <si>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</si>
  <si>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</si>
  <si>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</si>
  <si>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</si>
  <si>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</si>
  <si>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</si>
  <si>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</si>
  <si>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</si>
  <si>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</si>
  <si>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</si>
  <si>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</si>
  <si>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</si>
  <si>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</si>
  <si>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</si>
  <si>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</si>
  <si>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</si>
  <si>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</si>
  <si>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</si>
  <si>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</si>
  <si>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</si>
  <si>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</si>
  <si>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</si>
  <si>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</si>
  <si>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</si>
  <si>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</si>
  <si>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</si>
  <si>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</si>
  <si>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</si>
  <si>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</si>
  <si>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</si>
  <si>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</si>
  <si>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</si>
  <si>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</si>
  <si>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</si>
  <si>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</si>
  <si>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</si>
  <si>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</si>
  <si>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</si>
  <si>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</si>
  <si>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</si>
  <si>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</si>
  <si>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</si>
  <si>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</si>
  <si>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</si>
  <si>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</si>
  <si>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</si>
  <si>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</si>
  <si>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</si>
  <si>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</si>
  <si>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</si>
  <si>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</si>
  <si>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</si>
  <si>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</si>
  <si>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</si>
  <si>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</si>
  <si>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</si>
  <si>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</si>
  <si>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</si>
  <si>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</si>
  <si>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</si>
  <si>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</si>
  <si>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</si>
  <si>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</si>
  <si>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</si>
  <si>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</si>
  <si>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</si>
  <si>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</si>
  <si>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</si>
  <si>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</si>
  <si>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</si>
  <si>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</si>
  <si>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</si>
  <si>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</si>
  <si>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</si>
  <si>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</si>
  <si>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</si>
  <si>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</si>
  <si>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</si>
  <si>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</si>
  <si>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</si>
  <si>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</si>
  <si>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</si>
  <si>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</si>
  <si>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</si>
  <si>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</si>
  <si>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</si>
  <si>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</si>
  <si>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</si>
  <si>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</si>
  <si>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</si>
  <si>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</si>
  <si>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</si>
  <si>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</si>
  <si>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</si>
  <si>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</si>
  <si>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</si>
  <si>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</si>
  <si>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</si>
  <si>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</si>
  <si>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</si>
  <si>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</si>
  <si>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</si>
  <si>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</si>
  <si>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</si>
  <si>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</si>
  <si>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</si>
  <si>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</si>
  <si>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</si>
  <si>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</si>
  <si>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</si>
  <si>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</si>
  <si>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</si>
  <si>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</si>
  <si>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</si>
  <si>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</si>
  <si>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</si>
  <si>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</si>
  <si>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</si>
  <si>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</si>
  <si>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</si>
  <si>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</si>
  <si>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</si>
  <si>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</si>
  <si>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</si>
  <si>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</si>
  <si>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</si>
  <si>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</si>
  <si>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</si>
  <si>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</si>
  <si>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</si>
  <si>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</si>
  <si>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</si>
  <si>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</si>
  <si>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</si>
  <si>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</si>
  <si>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</si>
  <si>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</si>
  <si>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</si>
  <si>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</si>
  <si>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</si>
  <si>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</si>
  <si>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</si>
  <si>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</si>
  <si>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</si>
  <si>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</si>
  <si>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</si>
  <si>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</si>
  <si>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</si>
  <si>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</si>
  <si>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</si>
  <si>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</si>
  <si>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</si>
  <si>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</si>
  <si>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</si>
  <si>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</si>
  <si>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</si>
  <si>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</si>
  <si>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</si>
  <si>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</si>
  <si>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</si>
  <si>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</si>
  <si>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</si>
  <si>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</si>
  <si>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</si>
  <si>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</si>
  <si>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</si>
  <si>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</si>
  <si>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</si>
  <si>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</si>
  <si>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</si>
  <si>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</si>
  <si>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</si>
  <si>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</si>
  <si>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</si>
  <si>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</si>
  <si>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</si>
  <si>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</si>
  <si>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</si>
  <si>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</si>
  <si>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</si>
  <si>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</si>
  <si>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</si>
  <si>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</si>
  <si>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</si>
  <si>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</si>
  <si>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</si>
  <si>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</si>
  <si>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</si>
  <si>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</si>
  <si>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</si>
  <si>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</si>
  <si>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</si>
  <si>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</si>
  <si>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</si>
  <si>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</si>
  <si>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</si>
  <si>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</si>
  <si>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</si>
  <si>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</si>
  <si>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</si>
  <si>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</si>
  <si>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</si>
  <si>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</si>
  <si>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</si>
  <si>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</si>
  <si>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</si>
  <si>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</si>
  <si>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</si>
  <si>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</si>
  <si>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</si>
  <si>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</si>
  <si>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</si>
  <si>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</si>
  <si>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</si>
  <si>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</si>
  <si>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</si>
  <si>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</si>
  <si>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</si>
  <si>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</si>
  <si>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</si>
  <si>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</si>
  <si>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</si>
  <si>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</si>
  <si>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</si>
  <si>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</si>
  <si>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</si>
  <si>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</si>
  <si>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</si>
  <si>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</si>
  <si>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</si>
  <si>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</si>
  <si>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</si>
  <si>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</si>
  <si>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</si>
  <si>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</si>
  <si>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</si>
  <si>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</si>
  <si>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</si>
  <si>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</si>
  <si>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</si>
  <si>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</si>
  <si>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</si>
  <si>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</si>
  <si>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</si>
  <si>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</si>
  <si>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</si>
  <si>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</si>
  <si>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</si>
  <si>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</si>
  <si>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</si>
  <si>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</si>
  <si>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</si>
  <si>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</si>
  <si>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</si>
  <si>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</si>
  <si>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</si>
  <si>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</si>
  <si>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</si>
  <si>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</si>
  <si>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</si>
  <si>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</si>
  <si>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</si>
  <si>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</si>
  <si>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</si>
  <si>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</si>
  <si>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</si>
  <si>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</si>
  <si>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</si>
  <si>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</si>
  <si>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</si>
  <si>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</si>
  <si>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</si>
  <si>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</si>
  <si>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</si>
  <si>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</si>
  <si>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</si>
  <si>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</si>
  <si>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</si>
  <si>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</si>
  <si>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</si>
  <si>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</si>
  <si>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</si>
  <si>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</si>
  <si>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</si>
  <si>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</si>
  <si>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</si>
  <si>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</si>
  <si>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</si>
  <si>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</si>
  <si>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</si>
  <si>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</si>
  <si>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</si>
  <si>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</si>
  <si>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</si>
  <si>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</si>
  <si>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</si>
  <si>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</si>
  <si>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</si>
  <si>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</si>
  <si>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</si>
  <si>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</si>
  <si>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</si>
  <si>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</si>
  <si>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</si>
  <si>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</si>
  <si>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</si>
  <si>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</si>
  <si>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</si>
  <si>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</si>
  <si>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</si>
  <si>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</si>
  <si>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</si>
  <si>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</si>
  <si>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</si>
  <si>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</si>
  <si>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</si>
  <si>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</si>
  <si>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</si>
  <si>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</si>
  <si>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</si>
  <si>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</si>
  <si>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</si>
  <si>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</si>
  <si>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</si>
  <si>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</si>
  <si>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</si>
  <si>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</si>
  <si>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</si>
  <si>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</si>
  <si>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</si>
  <si>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</si>
  <si>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</si>
  <si>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</si>
  <si>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</si>
  <si>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</si>
  <si>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</si>
  <si>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</si>
  <si>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</si>
  <si>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</si>
  <si>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</si>
  <si>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</si>
  <si>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</si>
  <si>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</si>
  <si>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</si>
  <si>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</si>
  <si>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</si>
  <si>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</si>
  <si>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</si>
  <si>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</si>
  <si>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</si>
  <si>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</si>
  <si>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</si>
  <si>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</si>
  <si>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</si>
  <si>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</si>
  <si>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</si>
  <si>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</si>
  <si>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</si>
  <si>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</si>
  <si>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</si>
  <si>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</si>
  <si>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</si>
  <si>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</si>
  <si>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</si>
  <si>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</si>
  <si>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</si>
  <si>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</si>
  <si>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</si>
  <si>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</si>
  <si>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</si>
  <si>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</si>
  <si>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</si>
  <si>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</si>
  <si>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</si>
  <si>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</si>
  <si>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</si>
  <si>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</si>
  <si>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</si>
  <si>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</si>
  <si>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</si>
  <si>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</si>
  <si>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</si>
  <si>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</si>
  <si>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</si>
  <si>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</si>
  <si>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</si>
  <si>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</si>
  <si>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</si>
  <si>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</si>
  <si>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</si>
  <si>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</si>
  <si>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</si>
  <si>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</si>
  <si>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</si>
  <si>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</si>
  <si>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</si>
  <si>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</si>
  <si>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</si>
  <si>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</si>
  <si>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</si>
  <si>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</si>
  <si>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</si>
  <si>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</si>
  <si>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</si>
  <si>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</si>
  <si>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</si>
  <si>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</si>
  <si>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</si>
  <si>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</si>
  <si>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</si>
  <si>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</si>
  <si>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</si>
  <si>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</si>
  <si>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</si>
  <si>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</si>
  <si>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</si>
  <si>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</si>
  <si>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</si>
  <si>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</si>
  <si>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</si>
  <si>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</si>
  <si>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</si>
  <si>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</si>
  <si>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</si>
  <si>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</si>
  <si>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</si>
  <si>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</si>
  <si>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</si>
  <si>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</si>
  <si>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</si>
  <si>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</si>
  <si>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</si>
  <si>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</si>
  <si>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</si>
  <si>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</si>
  <si>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</si>
  <si>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</si>
  <si>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</si>
  <si>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</si>
  <si>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</si>
  <si>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</si>
  <si>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</si>
  <si>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</si>
  <si>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</si>
  <si>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</si>
  <si>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</si>
  <si>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</si>
  <si>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</si>
  <si>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</si>
  <si>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</si>
  <si>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</si>
  <si>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</si>
  <si>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</si>
  <si>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</si>
  <si>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</si>
  <si>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</si>
  <si>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</si>
  <si>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</si>
  <si>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</si>
  <si>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</si>
  <si>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</si>
  <si>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</si>
  <si>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</si>
  <si>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</si>
  <si>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</si>
  <si>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</si>
  <si>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</si>
  <si>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</si>
  <si>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</si>
  <si>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</si>
  <si>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</si>
  <si>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</si>
  <si>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</si>
  <si>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</si>
  <si>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</si>
  <si>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</si>
  <si>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</si>
  <si>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</si>
  <si>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</si>
  <si>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</si>
  <si>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</si>
  <si>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</si>
  <si>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</si>
  <si>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</si>
  <si>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</si>
  <si>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</si>
  <si>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</si>
  <si>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</si>
  <si>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</si>
  <si>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</si>
  <si>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</si>
  <si>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</si>
  <si>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</si>
  <si>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</si>
  <si>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</si>
  <si>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</si>
  <si>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</si>
  <si>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</si>
  <si>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</si>
  <si>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</si>
  <si>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</si>
  <si>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</si>
  <si>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</si>
  <si>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</si>
  <si>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</si>
  <si>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</si>
  <si>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</si>
  <si>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</si>
  <si>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</si>
  <si>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</si>
  <si>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</si>
  <si>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</si>
  <si>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</si>
  <si>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</si>
  <si>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</si>
  <si>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</si>
  <si>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</si>
  <si>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</si>
  <si>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</si>
  <si>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</si>
  <si>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</si>
  <si>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</si>
  <si>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</si>
  <si>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</si>
  <si>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</si>
  <si>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</si>
  <si>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</si>
  <si>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</si>
  <si>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</si>
  <si>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</si>
  <si>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</si>
  <si>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</si>
  <si>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</si>
  <si>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</si>
  <si>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</si>
  <si>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</si>
  <si>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</si>
  <si>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</si>
  <si>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</si>
  <si>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</si>
  <si>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</si>
  <si>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</si>
  <si>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</si>
  <si>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</si>
  <si>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</si>
  <si>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</si>
  <si>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</si>
  <si>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</si>
  <si>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</si>
  <si>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</si>
  <si>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</si>
  <si>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</si>
  <si>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</si>
  <si>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</si>
  <si>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</si>
  <si>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</si>
  <si>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</si>
  <si>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</si>
  <si>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</si>
  <si>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</si>
  <si>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</si>
  <si>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</si>
  <si>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</si>
  <si>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</si>
  <si>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</si>
  <si>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</si>
  <si>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</si>
  <si>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</si>
  <si>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</si>
  <si>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</si>
  <si>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</si>
  <si>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</si>
  <si>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</si>
  <si>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</si>
  <si>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</si>
  <si>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</si>
  <si>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</si>
  <si>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</si>
  <si>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</si>
  <si>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</si>
  <si>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</si>
  <si>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</si>
  <si>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</si>
  <si>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</si>
  <si>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</si>
  <si>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</si>
  <si>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</si>
  <si>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</si>
  <si>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</si>
  <si>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</si>
  <si>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</si>
  <si>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</si>
  <si>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</si>
  <si>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</si>
  <si>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</si>
  <si>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</si>
  <si>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</si>
  <si>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</si>
  <si>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</si>
  <si>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</si>
  <si>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</si>
  <si>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</si>
  <si>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</si>
  <si>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</si>
  <si>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</si>
  <si>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</si>
  <si>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</si>
  <si>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</si>
  <si>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</si>
  <si>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</si>
  <si>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</si>
  <si>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</si>
  <si>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</si>
  <si>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</si>
  <si>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</si>
  <si>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</si>
  <si>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</si>
  <si>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</si>
  <si>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</si>
  <si>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</si>
  <si>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</si>
  <si>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</si>
  <si>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</si>
  <si>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</si>
  <si>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</si>
  <si>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</si>
  <si>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</si>
  <si>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</si>
  <si>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</si>
  <si>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</si>
  <si>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</si>
  <si>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</si>
  <si>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</si>
  <si>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</si>
  <si>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</si>
  <si>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</si>
  <si>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</si>
  <si>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</si>
  <si>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</si>
  <si>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</si>
  <si>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</si>
  <si>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</si>
  <si>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</si>
  <si>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</si>
  <si>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</si>
  <si>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</si>
  <si>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</si>
  <si>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</si>
  <si>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</si>
  <si>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</si>
  <si>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</si>
  <si>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</si>
  <si>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</si>
  <si>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</si>
  <si>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</si>
  <si>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</si>
  <si>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</si>
  <si>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</si>
  <si>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</si>
  <si>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</si>
  <si>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</si>
  <si>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</si>
  <si>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</si>
  <si>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</si>
  <si>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</si>
  <si>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</si>
  <si>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</si>
  <si>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</si>
  <si>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</si>
  <si>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</si>
  <si>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</si>
  <si>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</si>
  <si>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</si>
  <si>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</si>
  <si>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</si>
  <si>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</si>
  <si>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</si>
  <si>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</si>
  <si>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</si>
  <si>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</si>
  <si>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</si>
  <si>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</si>
  <si>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</si>
  <si>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</si>
  <si>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</si>
  <si>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</si>
  <si>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</si>
  <si>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</si>
  <si>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</si>
  <si>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</si>
  <si>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</si>
  <si>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</si>
  <si>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</si>
  <si>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</si>
  <si>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</si>
  <si>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</si>
  <si>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</si>
  <si>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</si>
  <si>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</si>
  <si>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</si>
  <si>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</si>
  <si>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</si>
  <si>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</si>
  <si>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</si>
  <si>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</si>
  <si>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</si>
  <si>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</si>
  <si>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</si>
  <si>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</si>
  <si>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</si>
  <si>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</si>
  <si>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</si>
  <si>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</si>
  <si>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</si>
  <si>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</si>
  <si>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</si>
  <si>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</si>
  <si>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</si>
  <si>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</si>
  <si>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</si>
  <si>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</si>
  <si>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</si>
  <si>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</si>
  <si>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</si>
  <si>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</si>
  <si>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</si>
  <si>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</si>
  <si>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</si>
  <si>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</si>
  <si>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</si>
  <si>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</si>
  <si>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</si>
  <si>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</si>
  <si>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</si>
  <si>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</si>
  <si>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</si>
  <si>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</si>
  <si>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</si>
  <si>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</si>
  <si>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</si>
  <si>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</si>
  <si>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</si>
  <si>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</si>
  <si>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</si>
  <si>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</si>
  <si>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</si>
  <si>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</si>
  <si>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</si>
  <si>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</si>
  <si>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</si>
  <si>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</si>
  <si>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</si>
  <si>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</si>
  <si>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</si>
  <si>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</si>
  <si>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</si>
  <si>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</si>
  <si>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</si>
  <si>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</si>
  <si>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</si>
  <si>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</si>
  <si>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</si>
  <si>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</si>
  <si>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</si>
  <si>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</si>
  <si>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</si>
  <si>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</si>
  <si>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</si>
  <si>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</si>
  <si>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</si>
  <si>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</si>
  <si>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</si>
  <si>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</si>
  <si>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</si>
  <si>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</si>
  <si>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</si>
  <si>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</si>
  <si>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</si>
  <si>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</si>
  <si>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</si>
  <si>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</si>
  <si>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</si>
  <si>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</si>
  <si>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</si>
  <si>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</si>
  <si>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</si>
  <si>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</si>
  <si>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</si>
  <si>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</si>
  <si>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</si>
  <si>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</si>
  <si>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</si>
  <si>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</si>
  <si>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</si>
  <si>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</si>
  <si>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</si>
  <si>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</si>
  <si>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</si>
  <si>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</si>
  <si>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</si>
  <si>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</si>
  <si>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</si>
  <si>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</si>
  <si>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</si>
  <si>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</si>
  <si>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</si>
  <si>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</si>
  <si>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</si>
  <si>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</si>
  <si>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</si>
  <si>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</si>
  <si>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</si>
  <si>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</si>
  <si>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</si>
  <si>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</si>
  <si>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</si>
  <si>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</si>
  <si>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</si>
  <si>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</si>
  <si>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</si>
  <si>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</si>
  <si>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</si>
  <si>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</si>
  <si>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</si>
  <si>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</si>
  <si>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</si>
  <si>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</si>
  <si>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</si>
  <si>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</si>
  <si>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</si>
  <si>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</si>
  <si>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</si>
  <si>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</si>
  <si>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</si>
  <si>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</si>
  <si>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</si>
  <si>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</si>
  <si>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</si>
  <si>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</si>
  <si>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</si>
  <si>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</si>
  <si>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</si>
  <si>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</si>
  <si>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</si>
  <si>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</si>
  <si>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</si>
  <si>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</si>
  <si>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</si>
  <si>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</si>
  <si>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</si>
  <si>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</si>
  <si>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</si>
  <si>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</si>
  <si>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</si>
  <si>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</si>
  <si>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</si>
  <si>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</si>
  <si>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</si>
  <si>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</si>
  <si>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</si>
  <si>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</si>
  <si>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</si>
  <si>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</si>
  <si>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</si>
  <si>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</si>
  <si>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</si>
  <si>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</si>
  <si>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</si>
  <si>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</si>
  <si>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</si>
  <si>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</si>
  <si>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</si>
  <si>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</si>
  <si>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</si>
  <si>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</si>
  <si>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</si>
  <si>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</si>
  <si>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</si>
  <si>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</si>
  <si>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</si>
  <si>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</si>
  <si>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</si>
  <si>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</si>
  <si>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</si>
  <si>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</si>
  <si>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</si>
  <si>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</si>
  <si>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</si>
  <si>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</si>
  <si>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</si>
  <si>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</si>
  <si>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</si>
  <si>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</si>
  <si>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</si>
  <si>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</si>
  <si>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</si>
  <si>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</si>
  <si>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</si>
  <si>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</si>
  <si>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</si>
  <si>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</si>
  <si>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</si>
  <si>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</si>
  <si>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</si>
  <si>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</si>
  <si>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</si>
  <si>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</si>
  <si>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</si>
  <si>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</si>
  <si>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</si>
  <si>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</si>
  <si>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</si>
  <si>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</si>
  <si>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</si>
  <si>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</si>
  <si>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</si>
  <si>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</si>
  <si>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</si>
  <si>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</si>
  <si>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</si>
  <si>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</si>
  <si>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</si>
  <si>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</si>
  <si>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</si>
  <si>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</si>
  <si>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</si>
  <si>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</si>
  <si>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</si>
  <si>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</si>
  <si>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</si>
  <si>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</si>
  <si>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</si>
  <si>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</si>
  <si>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</si>
  <si>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</si>
  <si>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</si>
  <si>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</si>
  <si>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</si>
  <si>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</si>
  <si>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</si>
  <si>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</si>
  <si>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</si>
  <si>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</si>
  <si>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</si>
  <si>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</si>
  <si>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</si>
  <si>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</si>
  <si>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</si>
  <si>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</si>
  <si>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</si>
  <si>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</si>
  <si>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</si>
  <si>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</si>
  <si>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</si>
  <si>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</si>
  <si>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</si>
  <si>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</si>
  <si>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</si>
  <si>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</si>
  <si>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</si>
  <si>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</si>
  <si>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</si>
  <si>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</si>
  <si>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</si>
  <si>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</si>
  <si>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</si>
  <si>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</si>
  <si>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</si>
  <si>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</si>
  <si>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</si>
  <si>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</si>
  <si>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</si>
  <si>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</si>
  <si>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</si>
  <si>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</si>
  <si>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</si>
  <si>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</si>
  <si>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</si>
  <si>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</si>
  <si>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</si>
  <si>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</si>
  <si>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</si>
  <si>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</si>
  <si>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</si>
  <si>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</si>
  <si>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</si>
  <si>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</si>
  <si>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</si>
  <si>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</si>
  <si>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</si>
  <si>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</si>
  <si>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</si>
  <si>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</si>
  <si>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</si>
  <si>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</si>
  <si>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</si>
  <si>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</si>
  <si>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</si>
  <si>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</si>
  <si>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</si>
  <si>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</si>
  <si>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</si>
  <si>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</si>
  <si>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</si>
  <si>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</si>
  <si>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</si>
  <si>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</si>
  <si>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</si>
  <si>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</si>
  <si>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</si>
  <si>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</si>
  <si>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</si>
  <si>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</si>
  <si>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</si>
  <si>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</si>
  <si>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</si>
  <si>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</si>
  <si>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</si>
  <si>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</si>
  <si>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</si>
  <si>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</si>
  <si>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</si>
  <si>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</si>
  <si>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</si>
  <si>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</si>
  <si>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</si>
  <si>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</si>
  <si>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</si>
  <si>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</si>
  <si>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</si>
  <si>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</si>
  <si>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</si>
  <si>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</si>
  <si>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</si>
  <si>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</si>
  <si>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</si>
  <si>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</si>
  <si>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</si>
  <si>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</si>
  <si>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</si>
  <si>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</si>
  <si>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</si>
  <si>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</si>
  <si>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</si>
  <si>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</si>
  <si>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</si>
  <si>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</si>
  <si>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</si>
  <si>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</si>
  <si>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</si>
  <si>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</si>
  <si>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</si>
  <si>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</si>
  <si>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</si>
  <si>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</si>
  <si>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</si>
  <si>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</si>
  <si>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</si>
  <si>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</si>
  <si>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</si>
  <si>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</si>
  <si>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</si>
  <si>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</si>
  <si>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</si>
  <si>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</si>
  <si>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</si>
  <si>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</si>
  <si>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</si>
  <si>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</si>
  <si>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</si>
  <si>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</si>
  <si>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</si>
  <si>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</si>
  <si>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</si>
  <si>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</si>
  <si>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</si>
  <si>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</si>
  <si>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</si>
  <si>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</si>
  <si>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</si>
  <si>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</si>
  <si>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</si>
  <si>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</si>
  <si>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</si>
  <si>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</si>
  <si>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</si>
  <si>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</si>
  <si>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</si>
  <si>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</si>
  <si>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</si>
  <si>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</si>
  <si>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</si>
  <si>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</si>
  <si>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</si>
  <si>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</si>
  <si>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</si>
  <si>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</si>
  <si>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</si>
  <si>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</si>
  <si>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</si>
  <si>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</si>
  <si>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</si>
  <si>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</si>
  <si>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</si>
  <si>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</si>
  <si>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</si>
  <si>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</si>
  <si>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</si>
  <si>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</si>
  <si>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</si>
  <si>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</si>
  <si>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</si>
  <si>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</si>
  <si>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</si>
  <si>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</si>
  <si>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</si>
  <si>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</si>
  <si>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</si>
  <si>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</si>
  <si>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</si>
  <si>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</si>
  <si>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</si>
  <si>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</si>
  <si>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</si>
  <si>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</si>
  <si>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</si>
  <si>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</si>
  <si>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</si>
  <si>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</si>
  <si>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</si>
  <si>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</si>
  <si>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</si>
  <si>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</si>
  <si>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</si>
  <si>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</si>
  <si>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</si>
  <si>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</si>
  <si>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</si>
  <si>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</si>
  <si>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</si>
  <si>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</si>
  <si>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</si>
  <si>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</si>
  <si>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</si>
  <si>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</si>
  <si>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</si>
  <si>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</si>
  <si>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</si>
  <si>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</si>
  <si>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</si>
  <si>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</si>
  <si>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</si>
  <si>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</si>
  <si>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</si>
  <si>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</si>
  <si>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</si>
  <si>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</si>
  <si>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</si>
  <si>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</si>
  <si>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</si>
  <si>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</si>
  <si>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</si>
  <si>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</si>
  <si>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</si>
  <si>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</si>
  <si>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</si>
  <si>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</si>
  <si>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</si>
  <si>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</si>
  <si>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</si>
  <si>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</si>
  <si>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</si>
  <si>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</si>
  <si>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</si>
  <si>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</si>
  <si>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</si>
  <si>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</si>
  <si>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</si>
  <si>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</si>
  <si>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</si>
  <si>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</si>
  <si>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</si>
  <si>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</si>
  <si>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</si>
  <si>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</si>
  <si>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</si>
  <si>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</si>
  <si>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</si>
  <si>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</si>
  <si>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</si>
  <si>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</si>
  <si>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</si>
  <si>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</si>
  <si>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</si>
  <si>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</si>
  <si>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</si>
  <si>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</si>
  <si>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</si>
  <si>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</si>
  <si>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</si>
  <si>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</si>
  <si>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</si>
  <si>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</si>
  <si>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</si>
  <si>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</si>
  <si>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</si>
  <si>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</si>
  <si>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</si>
  <si>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</si>
  <si>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</si>
  <si>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</si>
  <si>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</si>
  <si>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</si>
  <si>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</si>
  <si>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</si>
  <si>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</si>
  <si>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</si>
  <si>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</si>
  <si>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</si>
  <si>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</si>
  <si>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</si>
  <si>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</si>
  <si>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</si>
  <si>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</si>
  <si>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</si>
  <si>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</si>
  <si>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</si>
  <si>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</si>
  <si>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</si>
  <si>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</si>
  <si>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</si>
  <si>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</si>
  <si>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</si>
  <si>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</si>
  <si>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</si>
  <si>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</si>
  <si>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</si>
  <si>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</si>
  <si>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</si>
  <si>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</si>
  <si>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</si>
  <si>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</si>
  <si>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</si>
  <si>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</si>
  <si>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</si>
  <si>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</si>
  <si>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</si>
  <si>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</si>
  <si>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</si>
  <si>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</si>
  <si>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</si>
  <si>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</si>
  <si>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</si>
  <si>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</si>
  <si>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</si>
  <si>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</si>
  <si>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</si>
  <si>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</si>
  <si>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</si>
  <si>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</si>
  <si>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</si>
  <si>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</si>
  <si>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</si>
  <si>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</si>
  <si>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</si>
  <si>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</si>
  <si>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</si>
  <si>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</si>
  <si>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</si>
  <si>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</si>
  <si>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</si>
  <si>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</si>
  <si>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</si>
  <si>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</si>
  <si>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</si>
  <si>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</si>
  <si>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</si>
  <si>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</si>
  <si>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</si>
  <si>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</si>
  <si>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</si>
  <si>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</si>
  <si>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</si>
  <si>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</si>
  <si>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</si>
  <si>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</si>
  <si>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</si>
  <si>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</si>
  <si>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</si>
  <si>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</si>
  <si>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</si>
  <si>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</si>
  <si>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</si>
  <si>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</si>
  <si>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</si>
  <si>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</si>
  <si>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</si>
  <si>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</si>
  <si>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</si>
  <si>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</si>
  <si>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</si>
  <si>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</si>
  <si>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</si>
  <si>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</si>
  <si>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</si>
  <si>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</si>
  <si>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</si>
  <si>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</si>
  <si>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</si>
  <si>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</si>
  <si>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</si>
  <si>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</si>
  <si>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</si>
  <si>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</si>
  <si>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</si>
  <si>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</si>
  <si>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</si>
  <si>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</si>
  <si>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</si>
  <si>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</si>
  <si>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</si>
  <si>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</si>
  <si>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</si>
  <si>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</si>
  <si>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</si>
  <si>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</si>
  <si>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</si>
  <si>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</si>
  <si>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</si>
  <si>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</si>
  <si>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</si>
  <si>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</si>
  <si>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</si>
  <si>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</si>
  <si>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</si>
  <si>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</si>
  <si>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</si>
  <si>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</si>
  <si>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</si>
  <si>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</si>
  <si>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</si>
  <si>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</si>
  <si>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</si>
  <si>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</si>
  <si>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</si>
  <si>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</si>
  <si>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</si>
  <si>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</si>
  <si>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</si>
  <si>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</si>
  <si>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</si>
  <si>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</si>
  <si>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</si>
  <si>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</si>
  <si>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</si>
  <si>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</si>
  <si>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</si>
  <si>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</si>
  <si>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</si>
  <si>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</si>
  <si>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</si>
  <si>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</si>
  <si>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</si>
  <si>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</si>
  <si>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</si>
  <si>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</si>
  <si>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</si>
  <si>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</si>
  <si>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</si>
  <si>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</si>
  <si>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</si>
  <si>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</si>
  <si>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</si>
  <si>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</si>
  <si>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</si>
  <si>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</si>
  <si>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</si>
  <si>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</si>
  <si>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</si>
  <si>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</si>
  <si>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</si>
  <si>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</si>
  <si>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</si>
  <si>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</si>
  <si>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</si>
  <si>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</si>
  <si>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</si>
  <si>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</si>
  <si>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</si>
  <si>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</si>
  <si>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</si>
  <si>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</si>
  <si>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</si>
  <si>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</si>
  <si>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</si>
  <si>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</si>
  <si>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</si>
  <si>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</si>
  <si>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</si>
  <si>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</si>
  <si>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</si>
  <si>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</si>
  <si>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</si>
  <si>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</si>
  <si>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</si>
  <si>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</si>
  <si>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</si>
  <si>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</si>
  <si>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</si>
  <si>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</si>
  <si>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</si>
  <si>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</si>
  <si>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</si>
  <si>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</si>
  <si>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</si>
  <si>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</si>
  <si>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</si>
  <si>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</si>
  <si>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</si>
  <si>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</si>
  <si>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</si>
  <si>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</si>
  <si>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</si>
  <si>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</si>
  <si>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</si>
  <si>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</si>
  <si>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</si>
  <si>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</si>
  <si>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</si>
  <si>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</si>
  <si>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</si>
  <si>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</si>
  <si>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</si>
  <si>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</si>
  <si>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</si>
  <si>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</si>
  <si>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</si>
  <si>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</si>
  <si>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</si>
  <si>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</si>
  <si>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</si>
  <si>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</si>
  <si>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</si>
  <si>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</si>
  <si>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</si>
  <si>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</si>
  <si>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</si>
  <si>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</si>
  <si>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</si>
  <si>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</si>
  <si>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</si>
  <si>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</si>
  <si>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</si>
  <si>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</si>
  <si>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</si>
  <si>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</si>
  <si>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</si>
  <si>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</si>
  <si>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</si>
  <si>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</si>
  <si>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</si>
  <si>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</si>
  <si>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</si>
  <si>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</si>
  <si>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</si>
  <si>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</si>
  <si>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</si>
  <si>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</si>
  <si>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</si>
  <si>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</si>
  <si>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</si>
  <si>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</si>
  <si>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</si>
  <si>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</si>
  <si>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</si>
  <si>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</si>
  <si>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</si>
  <si>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</si>
  <si>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</si>
  <si>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</si>
  <si>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</si>
  <si>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</si>
  <si>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</si>
  <si>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</si>
  <si>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</si>
  <si>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</si>
  <si>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</si>
  <si>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</si>
  <si>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</si>
  <si>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</si>
  <si>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</si>
  <si>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</si>
  <si>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</si>
  <si>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</si>
  <si>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</si>
  <si>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</si>
  <si>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</si>
  <si>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</si>
  <si>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</si>
  <si>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</si>
  <si>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</si>
  <si>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</si>
  <si>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</si>
  <si>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</si>
  <si>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</si>
  <si>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</si>
  <si>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</si>
  <si>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</si>
  <si>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</si>
  <si>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</si>
  <si>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</si>
  <si>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</si>
  <si>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</si>
  <si>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</si>
  <si>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</si>
  <si>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</si>
  <si>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</si>
  <si>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</si>
  <si>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</si>
  <si>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</si>
  <si>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</si>
  <si>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</si>
  <si>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</si>
  <si>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</si>
  <si>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</si>
  <si>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</si>
  <si>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</si>
  <si>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</si>
  <si>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</si>
  <si>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</si>
  <si>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</si>
  <si>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</si>
  <si>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</si>
  <si>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</si>
  <si>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</si>
  <si>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</si>
  <si>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</si>
  <si>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</si>
  <si>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</si>
  <si>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</si>
  <si>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</si>
  <si>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</si>
  <si>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</si>
  <si>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</si>
  <si>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</si>
  <si>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</si>
  <si>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</si>
  <si>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</si>
  <si>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</si>
  <si>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</si>
  <si>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</si>
  <si>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</si>
  <si>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</si>
  <si>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</si>
  <si>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</si>
  <si>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</si>
  <si>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</si>
  <si>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</si>
  <si>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</si>
  <si>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</si>
  <si>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</si>
  <si>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</si>
  <si>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</si>
  <si>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</si>
  <si>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</si>
  <si>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</si>
  <si>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</si>
  <si>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</si>
  <si>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</si>
  <si>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</si>
  <si>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</si>
  <si>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</si>
  <si>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</si>
  <si>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</si>
  <si>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</si>
  <si>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</si>
  <si>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</si>
  <si>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</si>
  <si>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</si>
  <si>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</si>
  <si>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</si>
  <si>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</si>
  <si>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</si>
  <si>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</si>
  <si>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</si>
  <si>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</si>
  <si>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</si>
  <si>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</si>
  <si>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</si>
  <si>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</si>
  <si>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</si>
  <si>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</si>
  <si>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</si>
  <si>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</si>
  <si>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</si>
  <si>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</si>
  <si>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</si>
  <si>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</si>
  <si>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</si>
  <si>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</si>
  <si>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</si>
  <si>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</si>
  <si>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</si>
  <si>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</si>
  <si>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</si>
  <si>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</si>
  <si>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</si>
  <si>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</si>
  <si>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</si>
  <si>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</si>
  <si>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</si>
  <si>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</si>
  <si>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</si>
  <si>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</si>
  <si>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</si>
  <si>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</si>
  <si>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</si>
  <si>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</si>
  <si>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</si>
  <si>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</si>
  <si>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</si>
  <si>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</si>
  <si>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</si>
  <si>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</si>
  <si>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</si>
  <si>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</si>
  <si>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</si>
  <si>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</si>
  <si>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</si>
  <si>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</si>
  <si>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</si>
  <si>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</si>
  <si>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</si>
  <si>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</si>
  <si>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</si>
  <si>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</si>
  <si>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</si>
  <si>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</si>
  <si>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</si>
  <si>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</si>
  <si>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</si>
  <si>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</si>
  <si>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</si>
  <si>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</si>
  <si>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</si>
  <si>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</si>
  <si>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</si>
  <si>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</si>
  <si>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</si>
  <si>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</si>
  <si>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</si>
  <si>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</si>
  <si>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</si>
  <si>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</si>
  <si>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</si>
  <si>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</si>
  <si>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</si>
  <si>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</si>
  <si>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</si>
  <si>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</si>
  <si>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</si>
  <si>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</si>
  <si>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</si>
  <si>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</si>
  <si>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</si>
  <si>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</si>
  <si>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</si>
  <si>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</si>
  <si>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</si>
  <si>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</si>
  <si>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</si>
  <si>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</si>
  <si>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</si>
  <si>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</si>
  <si>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</si>
  <si>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</si>
  <si>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</si>
  <si>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</si>
  <si>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</si>
  <si>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</si>
  <si>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</si>
  <si>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</si>
  <si>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</si>
  <si>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</si>
  <si>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</si>
  <si>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</si>
  <si>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</si>
  <si>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</si>
  <si>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</si>
  <si>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</si>
  <si>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</si>
  <si>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</si>
  <si>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</si>
  <si>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</si>
  <si>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</si>
  <si>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</si>
  <si>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</si>
  <si>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</si>
  <si>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</si>
  <si>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</si>
  <si>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</si>
  <si>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</si>
  <si>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</si>
  <si>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</si>
  <si>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</si>
  <si>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</si>
  <si>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</si>
  <si>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</si>
  <si>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</si>
  <si>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</si>
  <si>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</si>
  <si>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</si>
  <si>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</si>
  <si>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</si>
  <si>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</si>
  <si>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</si>
  <si>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</si>
  <si>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</si>
  <si>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</si>
  <si>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</si>
  <si>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</si>
  <si>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</si>
  <si>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</si>
  <si>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</si>
  <si>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</si>
  <si>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</si>
  <si>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</si>
  <si>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</si>
  <si>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</si>
  <si>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</si>
  <si>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</si>
  <si>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</si>
  <si>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</si>
  <si>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</si>
  <si>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</si>
  <si>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</si>
  <si>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</si>
  <si>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</si>
  <si>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</si>
  <si>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</si>
  <si>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</si>
  <si>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</si>
  <si>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</si>
  <si>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</si>
  <si>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</si>
  <si>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</si>
  <si>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</si>
  <si>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</si>
  <si>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</si>
  <si>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</si>
  <si>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</si>
  <si>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</si>
  <si>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</si>
  <si>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</si>
  <si>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</si>
  <si>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</si>
  <si>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</si>
  <si>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</si>
  <si>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</si>
  <si>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</si>
  <si>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</si>
  <si>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</si>
  <si>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</si>
  <si>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</si>
  <si>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</si>
  <si>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</si>
  <si>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</si>
  <si>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</si>
  <si>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</si>
  <si>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</si>
  <si>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</si>
  <si>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</si>
  <si>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</si>
  <si>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</si>
  <si>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</si>
  <si>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</si>
  <si>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</si>
  <si>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</si>
  <si>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</si>
  <si>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</si>
  <si>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</si>
  <si>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</si>
  <si>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</si>
  <si>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</si>
  <si>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</si>
  <si>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</si>
  <si>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</si>
  <si>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</si>
  <si>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</si>
  <si>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</si>
  <si>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</si>
  <si>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</si>
  <si>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</si>
  <si>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</si>
  <si>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</si>
  <si>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</si>
  <si>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</si>
  <si>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</si>
  <si>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</si>
  <si>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</si>
  <si>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</si>
  <si>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</si>
  <si>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</si>
  <si>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</si>
  <si>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</si>
  <si>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</si>
  <si>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</si>
  <si>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</si>
  <si>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</si>
  <si>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</si>
  <si>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</si>
  <si>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</si>
  <si>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</si>
  <si>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</si>
  <si>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</si>
  <si>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</si>
  <si>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</si>
  <si>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</si>
  <si>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</si>
  <si>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</si>
  <si>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</si>
  <si>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</si>
  <si>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</si>
  <si>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</si>
  <si>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</si>
  <si>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</si>
  <si>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</si>
  <si>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</si>
  <si>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</si>
  <si>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</si>
  <si>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</si>
  <si>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</si>
  <si>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</si>
  <si>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</si>
  <si>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</si>
  <si>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</si>
  <si>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</si>
  <si>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</si>
  <si>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</si>
  <si>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</si>
  <si>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</si>
  <si>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</si>
  <si>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</si>
  <si>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</si>
  <si>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</si>
  <si>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</si>
  <si>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</si>
  <si>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</si>
  <si>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</si>
  <si>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</si>
  <si>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</si>
  <si>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</si>
  <si>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</si>
  <si>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</si>
  <si>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</si>
  <si>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</si>
  <si>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</si>
  <si>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</si>
  <si>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</si>
  <si>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</si>
  <si>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</si>
  <si>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</si>
  <si>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</si>
  <si>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</si>
  <si>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</si>
  <si>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</si>
  <si>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</si>
  <si>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</si>
  <si>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</si>
  <si>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</si>
  <si>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</si>
  <si>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</si>
  <si>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</si>
  <si>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</si>
  <si>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</si>
  <si>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</si>
  <si>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</si>
  <si>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</si>
  <si>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</si>
  <si>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</si>
  <si>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</si>
  <si>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</si>
  <si>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</si>
  <si>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</si>
  <si>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</si>
  <si>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</si>
  <si>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</si>
  <si>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</si>
  <si>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</si>
  <si>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</si>
  <si>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</si>
  <si>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</si>
  <si>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</si>
  <si>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</si>
  <si>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</si>
  <si>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</si>
  <si>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</si>
  <si>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</si>
  <si>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</si>
  <si>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</si>
  <si>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</si>
  <si>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</si>
  <si>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</si>
  <si>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</si>
  <si>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</si>
  <si>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</si>
  <si>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</si>
  <si>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</si>
  <si>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</si>
  <si>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</si>
  <si>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</si>
  <si>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</si>
  <si>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</si>
  <si>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</si>
  <si>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</si>
  <si>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</si>
  <si>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</si>
  <si>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</si>
  <si>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</si>
  <si>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</si>
  <si>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</si>
  <si>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</si>
  <si>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</si>
  <si>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</si>
  <si>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</si>
  <si>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</si>
  <si>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</si>
  <si>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</si>
  <si>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</si>
  <si>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</si>
  <si>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</si>
  <si>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</si>
  <si>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</si>
  <si>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</si>
  <si>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</si>
  <si>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</si>
  <si>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</si>
  <si>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</si>
  <si>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</si>
  <si>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</si>
  <si>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</si>
  <si>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</si>
  <si>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</si>
  <si>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</si>
  <si>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</si>
  <si>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</si>
  <si>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</si>
  <si>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</si>
  <si>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</si>
  <si>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</si>
  <si>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</si>
  <si>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</si>
  <si>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</si>
  <si>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</si>
  <si>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</si>
  <si>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</si>
  <si>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</si>
  <si>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</si>
  <si>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</si>
  <si>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</si>
  <si>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</si>
  <si>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</si>
  <si>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</si>
  <si>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</si>
  <si>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</si>
  <si>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</si>
  <si>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</si>
  <si>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</si>
  <si>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</si>
  <si>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</si>
  <si>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</si>
  <si>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</si>
  <si>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</si>
  <si>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</si>
  <si>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</si>
  <si>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</si>
  <si>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</si>
  <si>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</si>
  <si>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</si>
  <si>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</si>
  <si>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</si>
  <si>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</si>
  <si>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</si>
  <si>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</si>
  <si>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</si>
  <si>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</si>
  <si>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</si>
  <si>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</si>
  <si>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</si>
  <si>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</si>
  <si>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</si>
  <si>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</si>
  <si>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</si>
  <si>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</si>
  <si>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</si>
  <si>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</si>
  <si>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</si>
  <si>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</si>
  <si>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</si>
  <si>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</si>
  <si>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</si>
  <si>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</si>
  <si>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</si>
  <si>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</si>
  <si>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</si>
  <si>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</si>
  <si>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</si>
  <si>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</si>
  <si>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</si>
  <si>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</si>
  <si>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</si>
  <si>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</si>
  <si>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</si>
  <si>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</si>
  <si>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</si>
  <si>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</si>
  <si>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</si>
  <si>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</si>
  <si>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</si>
  <si>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</si>
  <si>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</si>
  <si>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</si>
  <si>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</si>
  <si>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</si>
  <si>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</si>
  <si>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</si>
  <si>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</si>
  <si>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</si>
  <si>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</si>
  <si>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</si>
  <si>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</si>
  <si>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</si>
  <si>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</si>
  <si>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</si>
  <si>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</si>
  <si>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</si>
  <si>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</si>
  <si>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</si>
  <si>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</si>
  <si>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</si>
  <si>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</si>
  <si>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</si>
  <si>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</si>
  <si>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</si>
  <si>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</si>
  <si>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</si>
  <si>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</si>
  <si>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</si>
  <si>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</si>
  <si>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</si>
  <si>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</si>
  <si>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</si>
  <si>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</si>
  <si>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</si>
  <si>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</si>
  <si>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</si>
  <si>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</si>
  <si>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</si>
  <si>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</si>
  <si>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</si>
  <si>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</si>
  <si>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</si>
  <si>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</si>
  <si>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</si>
  <si>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</si>
  <si>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</si>
  <si>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</si>
  <si>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</si>
  <si>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</si>
  <si>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</si>
  <si>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</si>
  <si>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</si>
  <si>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</si>
  <si>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</si>
  <si>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</si>
  <si>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</si>
  <si>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</si>
  <si>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</si>
  <si>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</si>
  <si>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</si>
  <si>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</si>
  <si>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</si>
  <si>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</si>
  <si>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</si>
  <si>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</si>
  <si>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</si>
  <si>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</si>
  <si>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</si>
  <si>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</si>
  <si>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</si>
  <si>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</si>
  <si>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</si>
  <si>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</si>
  <si>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</si>
  <si>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</si>
  <si>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</si>
  <si>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</si>
  <si>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</si>
  <si>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</si>
  <si>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</si>
  <si>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</si>
  <si>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</si>
  <si>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</si>
  <si>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</si>
  <si>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</si>
  <si>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</si>
  <si>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</si>
  <si>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</si>
  <si>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</si>
  <si>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</si>
  <si>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</si>
  <si>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</si>
  <si>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</si>
  <si>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</si>
  <si>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</si>
  <si>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</si>
  <si>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</si>
  <si>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</si>
  <si>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</si>
  <si>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</si>
  <si>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</si>
  <si>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</si>
  <si>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</si>
  <si>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</si>
  <si>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</si>
  <si>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</si>
  <si>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</si>
  <si>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</si>
  <si>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</si>
  <si>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</si>
  <si>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</si>
  <si>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</si>
  <si>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</si>
  <si>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</si>
  <si>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</si>
  <si>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</si>
  <si>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</si>
  <si>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</si>
  <si>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</si>
  <si>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</si>
  <si>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</si>
  <si>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</si>
  <si>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</si>
  <si>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</si>
  <si>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</si>
  <si>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</si>
  <si>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</si>
  <si>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</si>
  <si>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</si>
  <si>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</si>
  <si>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</si>
  <si>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</si>
  <si>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</si>
  <si>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</si>
  <si>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</si>
  <si>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</si>
  <si>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</si>
  <si>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</si>
  <si>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</si>
  <si>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</si>
  <si>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</si>
  <si>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</si>
  <si>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</si>
  <si>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</si>
  <si>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</si>
  <si>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</si>
  <si>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</si>
  <si>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</si>
  <si>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</si>
  <si>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</si>
  <si>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</si>
  <si>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</si>
  <si>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</si>
  <si>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</si>
  <si>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</si>
  <si>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</si>
  <si>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</si>
  <si>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</si>
  <si>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</si>
  <si>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</si>
  <si>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</si>
  <si>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</si>
  <si>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</si>
  <si>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</si>
  <si>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</si>
  <si>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</si>
  <si>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</si>
  <si>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</si>
  <si>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</si>
  <si>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</si>
  <si>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</si>
  <si>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</si>
  <si>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</si>
  <si>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</si>
  <si>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</si>
  <si>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</si>
  <si>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</si>
  <si>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</si>
  <si>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</si>
  <si>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</si>
  <si>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</si>
  <si>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</si>
  <si>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</si>
  <si>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</si>
  <si>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</si>
  <si>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</si>
  <si>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</si>
  <si>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</si>
  <si>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</si>
  <si>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</si>
  <si>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</si>
  <si>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</si>
  <si>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</si>
  <si>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</si>
  <si>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</si>
  <si>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</si>
  <si>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</si>
  <si>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</si>
  <si>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</si>
  <si>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</si>
  <si>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</si>
  <si>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</si>
  <si>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</si>
  <si>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</si>
  <si>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</si>
  <si>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</si>
  <si>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</si>
  <si>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</si>
  <si>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</si>
  <si>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</si>
  <si>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</si>
  <si>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</si>
  <si>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</si>
  <si>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</si>
  <si>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</si>
  <si>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</si>
  <si>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</si>
  <si>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</si>
  <si>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</si>
  <si>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</si>
  <si>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</si>
  <si>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</si>
  <si>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</si>
  <si>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</si>
  <si>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</si>
  <si>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</si>
  <si>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</si>
  <si>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</si>
  <si>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</si>
  <si>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</si>
  <si>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</si>
  <si>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</si>
  <si>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</si>
  <si>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</si>
  <si>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</si>
  <si>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</si>
  <si>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</si>
  <si>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</si>
  <si>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</si>
  <si>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</si>
  <si>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</si>
  <si>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</si>
  <si>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</si>
  <si>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</si>
  <si>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</si>
  <si>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</si>
  <si>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</si>
  <si>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</si>
  <si>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</si>
  <si>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</si>
  <si>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</si>
  <si>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</si>
  <si>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</si>
  <si>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</si>
  <si>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</si>
  <si>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</si>
  <si>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</si>
  <si>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</si>
  <si>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</si>
  <si>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</si>
  <si>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</si>
  <si>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</si>
  <si>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</si>
  <si>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</si>
  <si>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</si>
  <si>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</si>
  <si>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</si>
  <si>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</si>
  <si>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</si>
  <si>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</si>
  <si>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</si>
  <si>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</si>
  <si>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</si>
  <si>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</si>
  <si>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</si>
  <si>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</si>
  <si>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</si>
  <si>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</si>
  <si>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</si>
  <si>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</si>
  <si>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</si>
  <si>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</si>
  <si>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</si>
  <si>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</si>
  <si>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</si>
  <si>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</si>
  <si>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</si>
  <si>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</si>
  <si>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</si>
  <si>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</si>
  <si>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</si>
  <si>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</si>
  <si>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</si>
  <si>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</si>
  <si>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</si>
  <si>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</si>
  <si>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</si>
  <si>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</si>
  <si>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</si>
  <si>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</si>
  <si>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</si>
  <si>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</si>
  <si>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</si>
  <si>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</si>
  <si>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</si>
  <si>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</si>
  <si>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</si>
  <si>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</si>
  <si>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</si>
  <si>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</si>
  <si>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</si>
  <si>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</si>
  <si>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</si>
  <si>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</si>
  <si>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</si>
  <si>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</si>
  <si>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</si>
  <si>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</si>
  <si>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</si>
  <si>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</si>
  <si>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</si>
  <si>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</si>
  <si>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</si>
  <si>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</si>
  <si>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</si>
  <si>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</si>
  <si>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</si>
  <si>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</si>
  <si>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</si>
  <si>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</si>
  <si>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</si>
  <si>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</si>
  <si>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</si>
  <si>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</si>
  <si>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</si>
  <si>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</si>
  <si>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</si>
  <si>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</si>
  <si>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</si>
  <si>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</si>
  <si>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</si>
  <si>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</si>
  <si>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</si>
  <si>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</si>
  <si>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</si>
  <si>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</si>
  <si>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</si>
  <si>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</si>
  <si>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</si>
  <si>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</si>
  <si>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</si>
  <si>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</si>
  <si>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</si>
  <si>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</si>
  <si>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</si>
  <si>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</si>
  <si>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</si>
  <si>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</si>
  <si>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</si>
  <si>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</si>
  <si>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</si>
  <si>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</si>
  <si>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</si>
  <si>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</si>
  <si>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</si>
  <si>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</si>
  <si>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</si>
  <si>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</si>
  <si>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</si>
  <si>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</si>
  <si>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</si>
  <si>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</si>
  <si>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</si>
  <si>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</si>
  <si>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</si>
  <si>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</si>
  <si>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</si>
  <si>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</si>
  <si>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</si>
  <si>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</si>
  <si>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</si>
  <si>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</si>
  <si>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</si>
  <si>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</si>
  <si>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</si>
  <si>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</si>
  <si>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</si>
  <si>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</si>
  <si>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</si>
  <si>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</si>
  <si>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</si>
  <si>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</si>
  <si>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</si>
  <si>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</si>
  <si>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</si>
  <si>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</si>
  <si>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</si>
  <si>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</si>
  <si>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</si>
  <si>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</si>
  <si>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</si>
  <si>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</si>
  <si>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</si>
  <si>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</si>
  <si>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</si>
  <si>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</si>
  <si>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</si>
  <si>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</si>
  <si>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</si>
  <si>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</si>
  <si>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</si>
  <si>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</si>
  <si>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</si>
  <si>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</si>
  <si>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</si>
  <si>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</si>
  <si>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</si>
  <si>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</si>
  <si>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</si>
  <si>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</si>
  <si>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</si>
  <si>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</si>
  <si>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</si>
  <si>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</si>
  <si>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</si>
  <si>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</si>
  <si>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</si>
  <si>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</si>
  <si>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</si>
  <si>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</si>
  <si>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</si>
  <si>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</si>
  <si>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</si>
  <si>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</si>
  <si>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</si>
  <si>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</si>
  <si>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</si>
  <si>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</si>
  <si>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</si>
  <si>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</si>
  <si>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</si>
  <si>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</si>
  <si>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</si>
  <si>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</si>
  <si>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</si>
  <si>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</si>
  <si>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</si>
  <si>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</si>
  <si>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</si>
  <si>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</si>
  <si>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</si>
  <si>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</si>
  <si>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</si>
  <si>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</si>
  <si>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</si>
  <si>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</si>
  <si>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</si>
  <si>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</si>
  <si>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</si>
  <si>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</si>
  <si>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</si>
  <si>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</si>
  <si>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</si>
  <si>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</si>
  <si>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</si>
  <si>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</si>
  <si>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</si>
  <si>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</si>
  <si>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</si>
  <si>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</si>
  <si>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</si>
  <si>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</si>
  <si>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</si>
  <si>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</si>
  <si>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</si>
  <si>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</si>
  <si>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</si>
  <si>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</si>
  <si>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</si>
  <si>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</si>
  <si>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</si>
  <si>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</si>
  <si>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</si>
  <si>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</si>
  <si>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</si>
  <si>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</si>
  <si>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</si>
  <si>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</si>
  <si>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</si>
  <si>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</si>
  <si>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</si>
  <si>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</si>
  <si>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</si>
  <si>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</si>
  <si>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</si>
  <si>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</si>
  <si>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</si>
  <si>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</si>
  <si>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</si>
  <si>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</si>
  <si>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</si>
  <si>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</si>
  <si>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</si>
  <si>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</si>
  <si>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</si>
  <si>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</si>
  <si>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</si>
  <si>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</si>
  <si>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</si>
  <si>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</si>
  <si>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</si>
  <si>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</si>
  <si>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</si>
  <si>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</si>
  <si>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</si>
  <si>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</si>
  <si>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</si>
  <si>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</si>
  <si>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</si>
  <si>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</si>
  <si>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</si>
  <si>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</si>
  <si>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</si>
  <si>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</si>
  <si>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</si>
  <si>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</si>
  <si>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</si>
  <si>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</si>
  <si>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</si>
  <si>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</si>
  <si>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</si>
  <si>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</si>
  <si>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</si>
  <si>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</si>
  <si>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</si>
  <si>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</si>
  <si>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</si>
  <si>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</si>
  <si>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</si>
  <si>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</si>
  <si>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</si>
  <si>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</si>
  <si>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</si>
  <si>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</si>
  <si>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</si>
  <si>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</si>
  <si>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</si>
  <si>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</si>
  <si>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</si>
  <si>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</si>
  <si>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</si>
  <si>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</si>
  <si>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</si>
  <si>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</si>
  <si>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</si>
  <si>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</si>
  <si>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</si>
  <si>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</si>
  <si>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</si>
  <si>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</si>
  <si>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</si>
  <si>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</si>
  <si>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</si>
  <si>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</si>
  <si>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</si>
  <si>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</si>
  <si>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</si>
  <si>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</si>
  <si>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</si>
  <si>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</si>
  <si>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</si>
  <si>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</si>
  <si>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</si>
  <si>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</si>
  <si>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</si>
  <si>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</si>
  <si>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</si>
  <si>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</si>
  <si>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</si>
  <si>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</si>
  <si>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</si>
  <si>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</si>
  <si>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</si>
  <si>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</si>
  <si>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</si>
  <si>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</si>
  <si>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</si>
  <si>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</si>
  <si>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</si>
  <si>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</si>
  <si>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</si>
  <si>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</si>
  <si>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</si>
  <si>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</si>
  <si>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</si>
  <si>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</si>
  <si>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</si>
  <si>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</si>
  <si>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</si>
  <si>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</si>
  <si>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</si>
  <si>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</si>
  <si>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</si>
  <si>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</si>
  <si>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</si>
  <si>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</si>
  <si>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</si>
  <si>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</si>
  <si>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</si>
  <si>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</si>
  <si>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</si>
  <si>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</si>
  <si>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</si>
  <si>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</si>
  <si>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</si>
  <si>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</si>
  <si>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</si>
  <si>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</si>
  <si>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</si>
  <si>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</si>
  <si>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</si>
  <si>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</si>
  <si>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</si>
  <si>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</si>
  <si>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</si>
  <si>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</si>
  <si>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</si>
  <si>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</si>
  <si>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</si>
  <si>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</si>
  <si>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</si>
  <si>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</si>
  <si>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</si>
  <si>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</si>
  <si>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</si>
  <si>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</si>
  <si>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</si>
  <si>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</si>
  <si>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</si>
  <si>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</si>
  <si>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</si>
  <si>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</si>
  <si>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</si>
  <si>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</si>
  <si>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</si>
  <si>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</si>
  <si>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</si>
  <si>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</si>
  <si>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</si>
  <si>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</si>
  <si>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</si>
  <si>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</si>
  <si>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</si>
  <si>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</si>
  <si>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</si>
  <si>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</si>
  <si>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</si>
  <si>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</si>
  <si>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</si>
  <si>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</si>
  <si>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</si>
  <si>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</si>
  <si>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</si>
  <si>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</si>
  <si>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</si>
  <si>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</si>
  <si>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</si>
  <si>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</si>
  <si>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</si>
  <si>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</si>
  <si>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</si>
  <si>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</si>
  <si>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</si>
  <si>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</si>
  <si>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</si>
  <si>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</si>
  <si>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</si>
  <si>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</si>
  <si>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</si>
  <si>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</si>
  <si>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</si>
  <si>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</si>
  <si>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</si>
  <si>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</si>
  <si>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</si>
  <si>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</si>
  <si>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</si>
  <si>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</si>
  <si>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</si>
  <si>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</si>
  <si>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</si>
  <si>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</si>
  <si>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</si>
  <si>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</si>
  <si>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</si>
  <si>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</si>
  <si>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</si>
  <si>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</si>
  <si>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</si>
  <si>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</si>
  <si>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</si>
  <si>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</si>
  <si>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</si>
  <si>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</si>
  <si>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</si>
  <si>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</si>
  <si>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</si>
  <si>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</si>
  <si>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</si>
  <si>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</si>
  <si>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</si>
  <si>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</si>
  <si>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</si>
  <si>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</si>
  <si>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</si>
  <si>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</si>
  <si>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</si>
  <si>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</si>
  <si>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</si>
  <si>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</si>
  <si>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</si>
  <si>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</si>
  <si>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</si>
  <si>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</si>
  <si>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</si>
  <si>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</si>
  <si>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</si>
  <si>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</si>
  <si>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</si>
  <si>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</si>
  <si>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</si>
  <si>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</si>
  <si>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</si>
  <si>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</si>
  <si>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</si>
  <si>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</si>
  <si>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</si>
  <si>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</si>
  <si>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</si>
  <si>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</si>
  <si>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</si>
  <si>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</si>
  <si>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</si>
  <si>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</si>
  <si>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</si>
  <si>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</si>
  <si>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</si>
  <si>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</si>
  <si>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</si>
  <si>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</si>
  <si>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</si>
  <si>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</si>
  <si>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</si>
  <si>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</si>
  <si>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</si>
  <si>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</si>
  <si>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</si>
  <si>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</si>
  <si>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</si>
  <si>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</si>
  <si>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</si>
  <si>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</si>
  <si>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</si>
  <si>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</si>
  <si>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</si>
  <si>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</si>
  <si>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</si>
  <si>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</si>
  <si>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</si>
  <si>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</si>
  <si>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</si>
  <si>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</si>
  <si>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</si>
  <si>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</si>
  <si>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</si>
  <si>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</si>
  <si>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</si>
  <si>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</si>
  <si>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</si>
  <si>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</si>
  <si>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</si>
  <si>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</si>
  <si>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</si>
  <si>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</si>
  <si>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</si>
  <si>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</si>
  <si>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</si>
  <si>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</si>
  <si>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</si>
  <si>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</si>
  <si>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</si>
  <si>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</si>
  <si>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</si>
  <si>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</si>
  <si>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</si>
  <si>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</si>
  <si>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</si>
  <si>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</si>
  <si>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</si>
  <si>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</si>
  <si>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</si>
  <si>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</si>
  <si>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</si>
  <si>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</si>
  <si>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</si>
  <si>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</si>
  <si>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</si>
  <si>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</si>
  <si>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</si>
  <si>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</si>
  <si>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</si>
  <si>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</si>
  <si>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</si>
  <si>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</si>
  <si>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</si>
  <si>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</si>
  <si>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</si>
  <si>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</si>
  <si>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</si>
  <si>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</si>
  <si>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</si>
  <si>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</si>
  <si>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</si>
  <si>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</si>
  <si>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</si>
  <si>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</si>
  <si>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</si>
  <si>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</si>
  <si>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</si>
  <si>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</si>
  <si>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</si>
  <si>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</si>
  <si>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</si>
  <si>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</si>
  <si>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</si>
  <si>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</si>
  <si>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</si>
  <si>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</si>
  <si>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</si>
  <si>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</si>
  <si>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</si>
  <si>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</si>
  <si>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</si>
  <si>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</si>
  <si>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</si>
  <si>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</si>
  <si>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</si>
  <si>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</si>
  <si>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</si>
  <si>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</si>
  <si>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</si>
  <si>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</si>
  <si>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</si>
  <si>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</si>
  <si>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</si>
  <si>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</si>
  <si>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</si>
  <si>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</si>
  <si>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</si>
  <si>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</si>
  <si>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</si>
  <si>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</si>
  <si>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</si>
  <si>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</si>
  <si>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</si>
  <si>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</si>
  <si>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</si>
  <si>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</si>
  <si>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</si>
  <si>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</si>
  <si>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</si>
  <si>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</si>
  <si>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</si>
  <si>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</si>
  <si>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</si>
  <si>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</si>
  <si>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</si>
  <si>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</si>
  <si>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</si>
  <si>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</si>
  <si>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</si>
  <si>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</si>
  <si>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</si>
  <si>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</si>
  <si>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</si>
  <si>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</si>
  <si>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</si>
  <si>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</si>
  <si>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</si>
  <si>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</si>
  <si>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</si>
  <si>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</si>
  <si>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</si>
  <si>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</si>
  <si>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</si>
  <si>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</si>
  <si>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</si>
  <si>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</si>
  <si>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</si>
  <si>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</si>
  <si>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</si>
  <si>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</si>
  <si>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</si>
  <si>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</si>
  <si>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</si>
  <si>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</si>
  <si>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</si>
  <si>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</si>
  <si>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</si>
  <si>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</si>
  <si>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</si>
  <si>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</si>
  <si>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</si>
  <si>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</si>
  <si>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</si>
  <si>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</si>
  <si>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</si>
  <si>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</si>
  <si>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</si>
  <si>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</si>
  <si>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</si>
  <si>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</si>
  <si>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</si>
  <si>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</si>
  <si>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</si>
  <si>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</si>
  <si>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</si>
  <si>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</si>
  <si>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</si>
  <si>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</si>
  <si>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</si>
  <si>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</si>
  <si>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</si>
  <si>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</si>
  <si>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</si>
  <si>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</si>
  <si>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</si>
  <si>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</si>
  <si>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</si>
  <si>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</si>
  <si>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</si>
  <si>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</si>
  <si>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</si>
  <si>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</si>
  <si>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</si>
  <si>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</si>
  <si>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</si>
  <si>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</si>
  <si>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</si>
  <si>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</si>
  <si>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</si>
  <si>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</si>
  <si>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</si>
  <si>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</si>
  <si>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</si>
  <si>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</si>
  <si>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</si>
  <si>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</si>
  <si>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</si>
  <si>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</si>
  <si>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</si>
  <si>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</si>
  <si>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</si>
  <si>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</si>
  <si>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</si>
  <si>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</si>
  <si>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</si>
  <si>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</si>
  <si>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</si>
  <si>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</si>
  <si>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</si>
  <si>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</si>
  <si>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</si>
  <si>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</si>
  <si>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</si>
  <si>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</si>
  <si>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</si>
  <si>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</si>
  <si>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</si>
  <si>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</si>
  <si>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</si>
  <si>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</si>
  <si>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</si>
  <si>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</si>
  <si>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</si>
  <si>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</si>
  <si>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</si>
  <si>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</si>
  <si>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</si>
  <si>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</si>
  <si>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</si>
  <si>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</si>
  <si>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</si>
  <si>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</si>
  <si>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</si>
  <si>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</si>
  <si>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</si>
  <si>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</si>
  <si>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</si>
  <si>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</si>
  <si>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</si>
  <si>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</si>
  <si>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</si>
  <si>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</si>
  <si>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</si>
  <si>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</si>
  <si>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</si>
  <si>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</si>
  <si>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</si>
  <si>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</si>
  <si>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</si>
  <si>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</si>
  <si>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</si>
  <si>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</si>
  <si>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</si>
  <si>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</si>
  <si>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</si>
  <si>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</si>
  <si>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</si>
  <si>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</si>
  <si>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</si>
  <si>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</si>
  <si>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</si>
  <si>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</si>
  <si>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</si>
  <si>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</si>
  <si>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</si>
  <si>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</si>
  <si>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</si>
  <si>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</si>
  <si>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</si>
  <si>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</si>
  <si>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</si>
  <si>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</si>
  <si>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</si>
  <si>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</si>
  <si>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</si>
  <si>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</si>
  <si>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</si>
  <si>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</si>
  <si>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</si>
  <si>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</si>
  <si>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</si>
  <si>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</si>
  <si>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</si>
  <si>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</si>
  <si>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</si>
  <si>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</si>
  <si>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</si>
  <si>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</si>
  <si>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</si>
  <si>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</si>
  <si>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</si>
  <si>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</si>
  <si>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</si>
  <si>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</si>
  <si>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</si>
  <si>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</si>
  <si>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</si>
  <si>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</si>
  <si>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</si>
  <si>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</si>
  <si>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</si>
  <si>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</si>
  <si>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</si>
  <si>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</si>
  <si>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</si>
  <si>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</si>
  <si>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</si>
  <si>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</si>
  <si>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</si>
  <si>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</si>
  <si>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</si>
  <si>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</si>
  <si>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</si>
  <si>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</si>
  <si>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</si>
  <si>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</si>
  <si>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</si>
  <si>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</si>
  <si>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</si>
  <si>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</si>
  <si>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</si>
  <si>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</si>
  <si>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</si>
  <si>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</si>
  <si>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</si>
  <si>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</si>
  <si>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</si>
  <si>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</si>
  <si>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</si>
  <si>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</si>
  <si>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</si>
  <si>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</si>
  <si>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</si>
  <si>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</si>
  <si>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</si>
  <si>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</si>
  <si>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</si>
  <si>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</si>
  <si>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</si>
  <si>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</si>
  <si>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</si>
  <si>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</si>
  <si>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</si>
  <si>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</si>
  <si>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</si>
  <si>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</si>
  <si>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</si>
  <si>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</si>
  <si>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</si>
  <si>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</si>
  <si>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</si>
  <si>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</si>
  <si>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</si>
  <si>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</si>
  <si>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</si>
  <si>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</si>
  <si>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</si>
  <si>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</si>
  <si>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</si>
  <si>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</si>
  <si>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</si>
  <si>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</si>
  <si>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</si>
  <si>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</si>
  <si>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</si>
  <si>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</si>
  <si>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</si>
  <si>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</si>
  <si>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</si>
  <si>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</si>
  <si>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</si>
  <si>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</si>
  <si>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</si>
  <si>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</si>
  <si>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</si>
  <si>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</si>
  <si>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</si>
  <si>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</si>
  <si>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</si>
  <si>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</si>
  <si>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</si>
  <si>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</si>
  <si>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</si>
  <si>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</si>
  <si>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</si>
  <si>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</si>
  <si>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</si>
  <si>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</si>
  <si>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</si>
  <si>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</si>
  <si>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</si>
  <si>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</si>
  <si>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</si>
  <si>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</si>
  <si>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</si>
  <si>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</si>
  <si>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</si>
  <si>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</si>
  <si>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</si>
  <si>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</si>
  <si>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</si>
  <si>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</si>
  <si>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</si>
  <si>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</si>
  <si>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</si>
  <si>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</si>
  <si>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</si>
  <si>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</si>
  <si>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</si>
  <si>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</si>
  <si>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</si>
  <si>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</si>
  <si>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</si>
  <si>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</si>
  <si>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</si>
  <si>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</si>
  <si>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</si>
  <si>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</si>
  <si>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</si>
  <si>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</si>
  <si>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</si>
  <si>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</si>
  <si>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</si>
  <si>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</si>
  <si>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</si>
  <si>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</si>
  <si>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</si>
  <si>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</si>
  <si>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</si>
  <si>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</si>
  <si>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</si>
  <si>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</si>
  <si>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</si>
  <si>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</si>
  <si>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</si>
  <si>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</si>
  <si>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</si>
  <si>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</si>
  <si>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</si>
  <si>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</si>
  <si>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</si>
  <si>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</si>
  <si>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</si>
  <si>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</si>
  <si>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</si>
  <si>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</si>
  <si>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</si>
  <si>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</si>
  <si>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</si>
  <si>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</si>
  <si>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</si>
  <si>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</si>
  <si>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</si>
  <si>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</si>
  <si>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</si>
  <si>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</si>
  <si>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</si>
  <si>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</si>
  <si>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</si>
  <si>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</si>
  <si>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</si>
  <si>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</si>
  <si>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</si>
  <si>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</si>
  <si>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</si>
  <si>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</si>
  <si>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</si>
  <si>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</si>
  <si>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</si>
  <si>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</si>
  <si>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</si>
  <si>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</si>
  <si>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</si>
  <si>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</si>
  <si>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</si>
  <si>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</si>
  <si>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</si>
  <si>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</si>
  <si>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</si>
  <si>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</si>
  <si>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</si>
  <si>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</si>
  <si>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</si>
  <si>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</si>
  <si>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</si>
  <si>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</si>
  <si>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</si>
  <si>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</si>
  <si>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</si>
  <si>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</si>
  <si>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</si>
  <si>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</si>
  <si>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</si>
  <si>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</si>
  <si>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</si>
  <si>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</si>
  <si>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</si>
  <si>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</si>
  <si>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</si>
  <si>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</si>
  <si>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</si>
  <si>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</si>
  <si>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</si>
  <si>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</si>
  <si>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</si>
  <si>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</si>
  <si>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</si>
  <si>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</si>
  <si>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</si>
  <si>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</si>
  <si>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</si>
  <si>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</si>
  <si>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</si>
  <si>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</si>
  <si>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</si>
  <si>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</si>
  <si>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</si>
  <si>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</si>
  <si>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</si>
  <si>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</si>
  <si>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</si>
  <si>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</si>
  <si>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</si>
  <si>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</si>
  <si>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</si>
  <si>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</si>
  <si>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</si>
  <si>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</si>
  <si>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</si>
  <si>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</si>
  <si>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</si>
  <si>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</si>
  <si>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</si>
  <si>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</si>
  <si>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</si>
  <si>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</si>
  <si>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</si>
  <si>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</si>
  <si>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</si>
  <si>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</si>
  <si>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</si>
  <si>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</si>
  <si>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</si>
  <si>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</si>
  <si>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</si>
  <si>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</si>
  <si>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</si>
  <si>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</si>
  <si>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</si>
  <si>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</si>
  <si>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</si>
  <si>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</si>
  <si>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</si>
  <si>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</si>
  <si>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</si>
  <si>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</si>
  <si>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</si>
  <si>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</si>
  <si>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</si>
  <si>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</si>
  <si>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</si>
  <si>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</si>
  <si>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</si>
  <si>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</si>
  <si>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</si>
  <si>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</si>
  <si>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</si>
  <si>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</si>
  <si>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</si>
  <si>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</si>
  <si>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</si>
  <si>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</si>
  <si>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</si>
  <si>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</si>
  <si>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</si>
  <si>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</si>
  <si>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</si>
  <si>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</si>
  <si>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</si>
  <si>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</si>
  <si>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</si>
  <si>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</si>
  <si>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</si>
  <si>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</si>
  <si>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</si>
  <si>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</si>
  <si>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</si>
  <si>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</si>
  <si>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</si>
  <si>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</si>
  <si>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</si>
  <si>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</si>
  <si>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</si>
  <si>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</si>
  <si>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</si>
  <si>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</si>
  <si>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</si>
  <si>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</si>
  <si>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</si>
  <si>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</si>
  <si>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</si>
  <si>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</si>
  <si>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</si>
  <si>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</si>
  <si>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</si>
  <si>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</si>
  <si>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</si>
  <si>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</si>
  <si>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</si>
  <si>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</si>
  <si>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</si>
  <si>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</si>
  <si>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</si>
  <si>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</si>
  <si>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</si>
  <si>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</si>
  <si>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</si>
  <si>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</si>
  <si>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</si>
  <si>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</si>
  <si>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</si>
  <si>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</si>
  <si>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</si>
  <si>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</si>
  <si>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</si>
  <si>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</si>
  <si>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</si>
  <si>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</si>
  <si>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</si>
  <si>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</si>
  <si>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</si>
  <si>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</si>
  <si>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</si>
  <si>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</si>
  <si>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</si>
  <si>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</si>
  <si>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</si>
  <si>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</si>
  <si>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</si>
  <si>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</si>
  <si>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</si>
  <si>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</si>
  <si>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</si>
  <si>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</si>
  <si>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</si>
  <si>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</si>
  <si>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</si>
  <si>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</si>
  <si>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</si>
  <si>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</si>
  <si>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</si>
  <si>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</si>
  <si>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</si>
  <si>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</si>
  <si>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</si>
  <si>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</si>
  <si>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</si>
  <si>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</si>
  <si>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</si>
  <si>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</si>
  <si>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</si>
  <si>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</si>
  <si>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</si>
  <si>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</si>
  <si>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</si>
  <si>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</si>
  <si>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</si>
  <si>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</si>
  <si>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</si>
  <si>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</si>
  <si>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</si>
  <si>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</si>
  <si>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</si>
  <si>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</si>
  <si>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</si>
  <si>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</si>
  <si>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</si>
  <si>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</si>
  <si>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</si>
  <si>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</si>
  <si>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</si>
  <si>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</si>
  <si>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</si>
  <si>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</si>
  <si>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</si>
  <si>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</si>
  <si>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</si>
  <si>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</si>
  <si>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</si>
  <si>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</si>
  <si>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</si>
  <si>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</si>
  <si>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</si>
  <si>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</si>
  <si>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</si>
  <si>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</si>
  <si>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</si>
  <si>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</si>
  <si>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</si>
  <si>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</si>
  <si>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</si>
  <si>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</si>
  <si>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</si>
  <si>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</si>
  <si>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</si>
  <si>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</si>
  <si>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</si>
  <si>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</si>
  <si>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</si>
  <si>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</si>
  <si>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</si>
  <si>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</si>
  <si>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</si>
  <si>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</si>
  <si>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</si>
  <si>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</si>
  <si>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</si>
  <si>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</si>
  <si>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</si>
  <si>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</si>
  <si>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</si>
  <si>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</si>
  <si>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</si>
  <si>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</si>
  <si>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</si>
  <si>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</si>
  <si>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</si>
  <si>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</si>
  <si>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</si>
  <si>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</si>
  <si>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</si>
  <si>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</si>
  <si>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</si>
  <si>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</si>
  <si>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</si>
  <si>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</si>
  <si>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</si>
  <si>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</si>
  <si>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</si>
  <si>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</si>
  <si>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</si>
  <si>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</si>
  <si>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</si>
  <si>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</si>
  <si>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</si>
  <si>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</si>
  <si>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</si>
  <si>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</si>
  <si>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</si>
  <si>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</si>
  <si>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</si>
  <si>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</si>
  <si>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</si>
  <si>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</si>
  <si>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</si>
  <si>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</si>
  <si>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</si>
  <si>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</si>
  <si>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</si>
  <si>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</si>
  <si>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</si>
  <si>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</si>
  <si>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</si>
  <si>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</si>
  <si>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</si>
  <si>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</si>
  <si>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</si>
  <si>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</si>
  <si>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</si>
  <si>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</si>
  <si>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</si>
  <si>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</si>
  <si>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</si>
  <si>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</si>
  <si>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</si>
  <si>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</si>
  <si>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</si>
  <si>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</si>
  <si>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</si>
  <si>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</si>
  <si>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</si>
  <si>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</si>
  <si>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</si>
  <si>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</si>
  <si>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</si>
  <si>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</si>
  <si>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</si>
  <si>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</si>
  <si>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</si>
  <si>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</si>
  <si>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</si>
  <si>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</si>
  <si>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</si>
  <si>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</si>
  <si>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</si>
  <si>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</si>
  <si>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</si>
  <si>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</si>
  <si>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</si>
  <si>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</si>
  <si>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</si>
  <si>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</si>
  <si>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</si>
  <si>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</si>
  <si>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</si>
  <si>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</si>
  <si>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</si>
  <si>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</si>
  <si>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</si>
  <si>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</si>
  <si>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</si>
  <si>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</si>
  <si>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</si>
  <si>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</si>
  <si>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</si>
  <si>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</si>
  <si>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</si>
  <si>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</si>
  <si>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</si>
  <si>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</si>
  <si>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</si>
  <si>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</si>
  <si>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</si>
  <si>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</si>
  <si>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</si>
  <si>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</si>
  <si>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</si>
  <si>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</si>
  <si>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</si>
  <si>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</si>
  <si>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</si>
  <si>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</si>
  <si>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</si>
  <si>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</si>
  <si>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</si>
  <si>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</si>
  <si>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</si>
  <si>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</si>
  <si>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</si>
  <si>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</si>
  <si>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</si>
  <si>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</si>
  <si>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</si>
  <si>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</si>
  <si>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</si>
  <si>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</si>
  <si>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</si>
  <si>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</si>
  <si>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</si>
  <si>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</si>
  <si>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</si>
  <si>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</si>
  <si>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</si>
  <si>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</si>
  <si>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</si>
  <si>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</si>
  <si>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</si>
  <si>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</si>
  <si>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</si>
  <si>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</si>
  <si>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</si>
  <si>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</si>
  <si>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</si>
  <si>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</si>
  <si>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</si>
  <si>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</si>
  <si>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</si>
  <si>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</si>
  <si>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</si>
  <si>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</si>
  <si>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</si>
  <si>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</si>
  <si>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</si>
  <si>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</si>
  <si>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</si>
  <si>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</si>
  <si>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</si>
  <si>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</si>
  <si>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</si>
  <si>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</si>
  <si>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</si>
  <si>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</si>
  <si>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</si>
  <si>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</si>
  <si>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</si>
  <si>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</si>
  <si>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</si>
  <si>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</si>
  <si>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</si>
  <si>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</si>
  <si>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</si>
  <si>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</si>
  <si>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</si>
  <si>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</si>
  <si>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</si>
  <si>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</si>
  <si>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</si>
  <si>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</si>
  <si>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</si>
  <si>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</si>
  <si>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</si>
  <si>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</si>
  <si>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</si>
  <si>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</si>
  <si>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</si>
  <si>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</si>
  <si>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</si>
  <si>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</si>
  <si>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</si>
  <si>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</si>
  <si>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</si>
  <si>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</si>
  <si>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</si>
  <si>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</si>
  <si>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</si>
  <si>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</si>
  <si>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</si>
  <si>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</si>
  <si>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</si>
  <si>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</si>
  <si>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</si>
  <si>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</si>
  <si>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</si>
  <si>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</si>
  <si>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</si>
  <si>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</si>
  <si>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</si>
  <si>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</si>
  <si>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</si>
  <si>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</si>
  <si>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</si>
  <si>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</si>
  <si>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</si>
  <si>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</si>
  <si>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</si>
  <si>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</si>
  <si>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</si>
  <si>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</si>
  <si>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</si>
  <si>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</si>
  <si>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</si>
  <si>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</si>
  <si>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</si>
  <si>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</si>
  <si>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</si>
  <si>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</si>
  <si>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</si>
  <si>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</si>
  <si>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</si>
  <si>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</si>
  <si>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</si>
  <si>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</si>
  <si>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</si>
  <si>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</si>
  <si>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</si>
  <si>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</si>
  <si>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</si>
  <si>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</si>
  <si>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</si>
  <si>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</si>
  <si>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</si>
  <si>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</si>
  <si>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</si>
  <si>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</si>
  <si>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</si>
  <si>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</si>
  <si>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</si>
  <si>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</si>
  <si>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</si>
  <si>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</si>
  <si>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</si>
  <si>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</si>
  <si>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</si>
  <si>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</si>
  <si>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</si>
  <si>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</si>
  <si>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</si>
  <si>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</si>
  <si>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</si>
  <si>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</si>
  <si>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</si>
  <si>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</si>
  <si>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</si>
  <si>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</si>
  <si>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</si>
  <si>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</si>
  <si>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</si>
  <si>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</si>
  <si>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</si>
  <si>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</si>
  <si>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</si>
  <si>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</si>
  <si>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</si>
  <si>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</si>
  <si>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</si>
  <si>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</si>
  <si>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</si>
  <si>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</si>
  <si>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</si>
  <si>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</si>
  <si>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</si>
  <si>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</si>
  <si>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</si>
  <si>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</si>
  <si>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</si>
  <si>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</si>
  <si>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</si>
  <si>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</si>
  <si>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</si>
  <si>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</si>
  <si>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</si>
  <si>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</si>
  <si>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</si>
  <si>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</si>
  <si>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</si>
  <si>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</si>
  <si>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</si>
  <si>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</si>
  <si>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</si>
  <si>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</si>
  <si>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</si>
  <si>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</si>
  <si>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</si>
  <si>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</si>
  <si>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</si>
  <si>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</si>
  <si>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</si>
  <si>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</si>
  <si>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</si>
  <si>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</si>
  <si>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</si>
  <si>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</si>
  <si>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</si>
  <si>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</si>
  <si>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</si>
  <si>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</si>
  <si>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</si>
  <si>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</si>
  <si>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</si>
  <si>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</si>
  <si>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</si>
  <si>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</si>
  <si>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</si>
  <si>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</si>
  <si>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</si>
  <si>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</si>
  <si>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</si>
  <si>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</si>
  <si>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</si>
  <si>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</si>
  <si>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</si>
  <si>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</si>
  <si>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</si>
  <si>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</si>
  <si>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</si>
  <si>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</si>
  <si>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</si>
  <si>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</si>
  <si>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</si>
  <si>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</si>
  <si>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</si>
  <si>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</si>
  <si>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</si>
  <si>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</si>
  <si>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</si>
  <si>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</si>
  <si>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</si>
  <si>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</si>
  <si>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</si>
  <si>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</si>
  <si>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</si>
  <si>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</si>
  <si>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</si>
  <si>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</si>
  <si>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</si>
  <si>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</si>
  <si>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</si>
  <si>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</si>
  <si>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</si>
  <si>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</si>
  <si>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</si>
  <si>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</si>
  <si>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</si>
  <si>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</si>
  <si>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</si>
  <si>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</si>
  <si>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</si>
  <si>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</si>
  <si>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</si>
  <si>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</si>
  <si>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</si>
  <si>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</si>
  <si>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</si>
  <si>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</si>
  <si>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</si>
  <si>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</si>
  <si>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</si>
  <si>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</si>
  <si>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</si>
  <si>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</si>
  <si>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</si>
  <si>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</si>
  <si>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</si>
  <si>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</si>
  <si>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</si>
  <si>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</si>
  <si>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</si>
  <si>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</si>
  <si>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</si>
  <si>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</si>
  <si>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</si>
  <si>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</si>
  <si>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</si>
  <si>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</si>
  <si>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</si>
  <si>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</si>
  <si>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</si>
  <si>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</si>
  <si>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</si>
  <si>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</si>
  <si>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</si>
  <si>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</si>
  <si>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</si>
  <si>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</si>
  <si>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</si>
  <si>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</si>
  <si>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</si>
  <si>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</si>
  <si>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</si>
  <si>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</si>
  <si>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</si>
  <si>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</si>
  <si>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</si>
  <si>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</si>
  <si>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</si>
  <si>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</si>
  <si>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</si>
  <si>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</si>
  <si>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</si>
  <si>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</si>
  <si>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</si>
  <si>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</si>
  <si>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</si>
  <si>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</si>
  <si>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</si>
  <si>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</si>
  <si>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</si>
  <si>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</si>
  <si>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</si>
  <si>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</si>
  <si>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</si>
  <si>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</si>
  <si>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</si>
  <si>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</si>
  <si>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</si>
  <si>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</si>
  <si>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</si>
  <si>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</si>
  <si>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</si>
  <si>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</si>
  <si>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</si>
  <si>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</si>
  <si>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</si>
  <si>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</si>
  <si>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</si>
  <si>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</si>
  <si>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</si>
  <si>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</si>
  <si>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</si>
  <si>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</si>
  <si>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</si>
  <si>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</si>
  <si>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</si>
  <si>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</si>
  <si>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</si>
  <si>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</si>
  <si>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</si>
  <si>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</si>
  <si>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</si>
  <si>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</si>
  <si>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</si>
  <si>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</si>
  <si>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</si>
  <si>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</si>
  <si>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</si>
  <si>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</si>
  <si>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</si>
  <si>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</si>
  <si>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</si>
  <si>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</si>
  <si>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</si>
  <si>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</si>
  <si>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</si>
  <si>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</si>
  <si>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</si>
  <si>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</si>
  <si>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</si>
  <si>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</si>
  <si>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</si>
  <si>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</si>
  <si>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</si>
  <si>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</si>
  <si>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</si>
  <si>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</si>
  <si>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</si>
  <si>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</si>
  <si>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</si>
  <si>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</si>
  <si>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</si>
  <si>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</si>
  <si>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</si>
  <si>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</si>
  <si>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</si>
  <si>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</si>
  <si>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</si>
  <si>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</si>
  <si>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</si>
  <si>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</si>
  <si>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</si>
  <si>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</si>
  <si>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</si>
  <si>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</si>
  <si>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</si>
  <si>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</si>
  <si>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</si>
  <si>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</si>
  <si>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</si>
  <si>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</si>
  <si>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</si>
  <si>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</si>
  <si>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</si>
  <si>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</si>
  <si>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</si>
  <si>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</si>
  <si>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</si>
  <si>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</si>
  <si>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</si>
  <si>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</si>
  <si>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</si>
  <si>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</si>
  <si>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</si>
  <si>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</si>
  <si>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</si>
  <si>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</si>
  <si>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</si>
  <si>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</si>
  <si>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</si>
  <si>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</si>
  <si>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</si>
  <si>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</si>
  <si>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</si>
  <si>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</si>
  <si>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</si>
  <si>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</si>
  <si>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</si>
  <si>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</si>
  <si>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</si>
  <si>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</si>
  <si>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</si>
  <si>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</si>
  <si>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</si>
  <si>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</si>
  <si>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</si>
  <si>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</si>
  <si>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</si>
  <si>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</si>
  <si>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</si>
  <si>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</si>
  <si>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</si>
  <si>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</si>
  <si>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</si>
  <si>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</si>
  <si>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</si>
  <si>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</si>
  <si>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</si>
  <si>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</si>
  <si>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</si>
  <si>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</si>
  <si>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</si>
  <si>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</si>
  <si>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</si>
  <si>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</si>
  <si>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</si>
  <si>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</si>
  <si>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</si>
  <si>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</si>
  <si>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</si>
  <si>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</si>
  <si>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</si>
  <si>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</si>
  <si>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</si>
  <si>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</si>
  <si>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</si>
  <si>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</si>
  <si>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</si>
  <si>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</si>
  <si>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</si>
  <si>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</si>
  <si>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</si>
  <si>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</si>
  <si>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</si>
  <si>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</si>
  <si>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</si>
  <si>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</si>
  <si>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</si>
  <si>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</si>
  <si>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</si>
  <si>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</si>
  <si>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</si>
  <si>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</si>
  <si>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</si>
  <si>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</si>
  <si>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</si>
  <si>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</si>
  <si>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</si>
  <si>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</si>
  <si>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</si>
  <si>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</si>
  <si>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</si>
  <si>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</si>
  <si>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</si>
  <si>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</si>
  <si>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</si>
  <si>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</si>
  <si>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</si>
  <si>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</si>
  <si>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</si>
  <si>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</si>
  <si>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</si>
  <si>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</si>
  <si>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</si>
  <si>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</si>
  <si>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</si>
  <si>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</si>
  <si>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</si>
  <si>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</si>
  <si>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</si>
  <si>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</si>
  <si>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</si>
  <si>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</si>
  <si>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</si>
  <si>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</si>
  <si>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</si>
  <si>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</si>
  <si>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</si>
  <si>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</si>
  <si>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</si>
  <si>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</si>
  <si>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</si>
  <si>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</si>
  <si>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</si>
  <si>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</si>
  <si>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</si>
  <si>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</si>
  <si>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</si>
  <si>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</si>
  <si>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</si>
  <si>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</si>
  <si>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</si>
  <si>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</si>
  <si>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</si>
  <si>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</si>
  <si>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</si>
  <si>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</si>
  <si>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</si>
  <si>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</si>
  <si>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</si>
  <si>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</si>
  <si>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</si>
  <si>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</si>
  <si>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</si>
  <si>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</si>
  <si>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</si>
  <si>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</si>
  <si>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</si>
  <si>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</si>
  <si>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</si>
  <si>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</si>
  <si>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</si>
  <si>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</si>
  <si>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</si>
  <si>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</si>
  <si>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</si>
  <si>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</si>
  <si>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</si>
  <si>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</si>
  <si>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</si>
  <si>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</si>
  <si>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</si>
  <si>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</si>
  <si>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</si>
  <si>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</si>
  <si>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</si>
  <si>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</si>
  <si>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</si>
  <si>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</si>
  <si>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</si>
  <si>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</si>
  <si>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</si>
  <si>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</si>
  <si>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</si>
  <si>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</si>
  <si>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</si>
  <si>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</si>
  <si>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</si>
  <si>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</si>
  <si>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</si>
  <si>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</si>
  <si>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</si>
  <si>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</si>
  <si>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</si>
  <si>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</si>
  <si>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</si>
  <si>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</si>
  <si>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</si>
  <si>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</si>
  <si>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</si>
  <si>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</si>
  <si>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</si>
  <si>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</si>
  <si>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</si>
  <si>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</si>
  <si>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</si>
  <si>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</si>
  <si>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</si>
  <si>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</si>
  <si>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</si>
  <si>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</si>
  <si>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</si>
  <si>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</si>
  <si>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</si>
  <si>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</si>
  <si>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</si>
  <si>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</si>
  <si>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</si>
  <si>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</si>
  <si>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</si>
  <si>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</si>
  <si>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</si>
  <si>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</si>
  <si>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</si>
  <si>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</si>
  <si>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</si>
  <si>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</si>
  <si>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</si>
  <si>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</si>
  <si>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</si>
  <si>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</si>
  <si>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</si>
  <si>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</si>
  <si>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</si>
  <si>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</si>
  <si>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</si>
  <si>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</si>
  <si>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</si>
  <si>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</si>
  <si>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</si>
  <si>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</si>
  <si>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</si>
  <si>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</si>
  <si>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</si>
  <si>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</si>
  <si>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</si>
  <si>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</si>
  <si>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</si>
  <si>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</si>
  <si>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</si>
  <si>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</si>
  <si>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</si>
  <si>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</si>
  <si>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</si>
  <si>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</si>
  <si>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</si>
  <si>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</si>
  <si>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</si>
  <si>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</si>
  <si>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</si>
  <si>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</si>
  <si>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</si>
  <si>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</si>
  <si>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</si>
  <si>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</si>
  <si>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</si>
  <si>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</si>
  <si>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</si>
  <si>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</si>
  <si>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</si>
  <si>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</si>
  <si>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</si>
  <si>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</si>
  <si>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</si>
  <si>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</si>
  <si>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</si>
  <si>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</si>
  <si>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</si>
  <si>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</si>
  <si>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</si>
  <si>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</si>
  <si>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</si>
  <si>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</si>
  <si>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</si>
  <si>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</si>
  <si>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</si>
  <si>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</si>
  <si>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</si>
  <si>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</si>
  <si>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</si>
  <si>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</si>
  <si>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</si>
  <si>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</si>
  <si>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</si>
  <si>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</si>
  <si>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</si>
  <si>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</si>
  <si>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</si>
  <si>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</si>
  <si>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</si>
  <si>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</si>
  <si>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</si>
  <si>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</si>
  <si>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</si>
  <si>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</si>
  <si>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</si>
  <si>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</si>
  <si>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</si>
  <si>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</si>
  <si>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</si>
  <si>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</si>
  <si>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</si>
  <si>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</si>
  <si>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</si>
  <si>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</si>
  <si>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</si>
  <si>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</si>
  <si>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</si>
  <si>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</si>
  <si>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</si>
  <si>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</si>
  <si>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</si>
  <si>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</si>
  <si>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</si>
  <si>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</si>
  <si>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</si>
  <si>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</si>
  <si>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</si>
  <si>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</si>
  <si>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</si>
  <si>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</si>
  <si>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</si>
  <si>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</si>
  <si>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</si>
  <si>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</si>
  <si>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</si>
  <si>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</si>
  <si>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</si>
  <si>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</si>
  <si>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</si>
  <si>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</si>
  <si>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</si>
  <si>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</si>
  <si>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</si>
  <si>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</si>
  <si>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</si>
  <si>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</si>
  <si>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</si>
  <si>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</si>
  <si>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</si>
  <si>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</si>
  <si>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</si>
  <si>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</si>
  <si>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</si>
  <si>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</si>
  <si>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</si>
  <si>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</si>
  <si>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</si>
  <si>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</si>
  <si>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</si>
  <si>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</si>
  <si>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</si>
  <si>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</si>
  <si>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</si>
  <si>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</si>
  <si>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</si>
  <si>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</si>
  <si>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</si>
  <si>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</si>
  <si>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</si>
  <si>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</si>
  <si>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</si>
  <si>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</si>
  <si>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</si>
  <si>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</si>
  <si>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</si>
  <si>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</si>
  <si>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</si>
  <si>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</si>
  <si>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</si>
  <si>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</si>
  <si>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</si>
  <si>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</si>
  <si>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</si>
  <si>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</si>
  <si>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</si>
  <si>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</si>
  <si>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</si>
  <si>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</si>
  <si>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</si>
  <si>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</si>
  <si>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</si>
  <si>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</si>
  <si>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</si>
  <si>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</si>
  <si>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</si>
  <si>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</si>
  <si>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</si>
  <si>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</si>
  <si>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</si>
  <si>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</si>
  <si>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</si>
  <si>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</si>
  <si>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</si>
  <si>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</si>
  <si>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</si>
  <si>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</si>
  <si>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</si>
  <si>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</si>
  <si>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</si>
  <si>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</si>
  <si>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</si>
  <si>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</si>
  <si>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</si>
  <si>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</si>
  <si>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</si>
  <si>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</si>
  <si>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</si>
  <si>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</si>
  <si>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</si>
  <si>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</si>
  <si>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</si>
  <si>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</si>
  <si>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</si>
  <si>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</si>
  <si>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</si>
  <si>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</si>
  <si>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</si>
  <si>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</si>
  <si>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</si>
  <si>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</si>
  <si>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</si>
  <si>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</si>
  <si>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</si>
  <si>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</si>
  <si>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</si>
  <si>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</si>
  <si>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</si>
  <si>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</si>
  <si>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</si>
  <si>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</si>
  <si>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</si>
  <si>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</si>
  <si>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</si>
  <si>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</si>
  <si>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</si>
  <si>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</si>
  <si>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</si>
  <si>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</si>
  <si>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</si>
  <si>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</si>
  <si>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</si>
  <si>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</si>
  <si>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</si>
  <si>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</si>
  <si>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</si>
  <si>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</si>
  <si>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</si>
  <si>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</si>
  <si>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</si>
  <si>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</si>
  <si>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</si>
  <si>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</si>
  <si>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</si>
  <si>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</si>
  <si>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</si>
  <si>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</si>
  <si>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</si>
  <si>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</si>
  <si>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</si>
  <si>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</si>
  <si>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</si>
  <si>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</si>
  <si>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</si>
  <si>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</si>
  <si>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</si>
  <si>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</si>
  <si>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</si>
  <si>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</si>
  <si>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</si>
  <si>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</si>
  <si>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</si>
  <si>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</si>
  <si>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</si>
  <si>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</si>
  <si>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</si>
  <si>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</si>
  <si>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</si>
  <si>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</si>
  <si>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</si>
  <si>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</si>
  <si>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</si>
  <si>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</si>
  <si>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</si>
  <si>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</si>
  <si>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</si>
  <si>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</si>
  <si>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</si>
  <si>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</si>
  <si>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</si>
  <si>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</si>
  <si>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</si>
  <si>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</si>
  <si>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</si>
  <si>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</si>
  <si>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</si>
  <si>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</si>
  <si>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</si>
  <si>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</si>
  <si>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</si>
  <si>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</si>
  <si>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</si>
  <si>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</si>
  <si>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</si>
  <si>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</si>
  <si>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</si>
  <si>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</si>
  <si>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</si>
  <si>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</si>
  <si>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</si>
  <si>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</si>
  <si>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</si>
  <si>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</si>
  <si>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</si>
  <si>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</si>
  <si>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</si>
  <si>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</si>
  <si>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</si>
  <si>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</si>
  <si>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</si>
  <si>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</si>
  <si>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</si>
  <si>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</si>
  <si>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</si>
  <si>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</si>
  <si>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</si>
  <si>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</si>
  <si>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</si>
  <si>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</si>
  <si>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</si>
  <si>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</si>
  <si>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</si>
  <si>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</si>
  <si>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</si>
  <si>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</si>
  <si>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</si>
  <si>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</si>
  <si>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</si>
  <si>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</si>
  <si>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</si>
  <si>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</si>
  <si>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</si>
  <si>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</si>
  <si>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</si>
  <si>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</si>
  <si>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</si>
  <si>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</si>
  <si>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</si>
  <si>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</si>
  <si>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</si>
  <si>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</si>
  <si>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</si>
  <si>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</si>
  <si>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</si>
  <si>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</si>
  <si>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</si>
  <si>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</si>
  <si>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</si>
  <si>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</si>
  <si>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</si>
  <si>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</si>
  <si>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</si>
  <si>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</si>
  <si>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</si>
  <si>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</si>
  <si>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</si>
  <si>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</si>
  <si>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</si>
  <si>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</si>
  <si>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</si>
  <si>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</si>
  <si>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</si>
  <si>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</si>
  <si>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</si>
  <si>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</si>
  <si>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</si>
  <si>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</si>
  <si>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</si>
  <si>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</si>
  <si>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</si>
  <si>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</si>
  <si>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</si>
  <si>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</si>
  <si>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</si>
  <si>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</si>
  <si>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</si>
  <si>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</si>
  <si>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</si>
  <si>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</si>
  <si>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</si>
  <si>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</si>
  <si>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</si>
  <si>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</si>
  <si>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</si>
  <si>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</si>
  <si>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</si>
  <si>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</si>
  <si>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</si>
  <si>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</si>
  <si>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</si>
  <si>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</si>
  <si>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</si>
  <si>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</si>
  <si>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</si>
  <si>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</si>
  <si>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</si>
  <si>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</si>
  <si>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</si>
  <si>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</si>
  <si>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</si>
  <si>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</si>
  <si>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</si>
  <si>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</si>
  <si>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</si>
  <si>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</si>
  <si>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</si>
  <si>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</si>
  <si>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</si>
  <si>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</si>
  <si>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</si>
  <si>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</si>
  <si>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</si>
  <si>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</si>
  <si>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</si>
  <si>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</si>
  <si>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</si>
  <si>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</si>
  <si>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</si>
  <si>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</si>
  <si>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</si>
  <si>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</si>
  <si>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</si>
  <si>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</si>
  <si>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</si>
  <si>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</si>
  <si>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</si>
  <si>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</si>
  <si>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</si>
  <si>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</si>
  <si>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</si>
  <si>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</si>
  <si>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</si>
  <si>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</si>
  <si>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</si>
  <si>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</si>
  <si>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</si>
  <si>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</si>
  <si>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</si>
  <si>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</si>
  <si>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</si>
  <si>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</si>
  <si>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</si>
  <si>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</si>
  <si>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</si>
  <si>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</si>
  <si>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</si>
  <si>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</si>
  <si>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</si>
  <si>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</si>
  <si>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</si>
  <si>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</si>
  <si>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</si>
  <si>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</si>
  <si>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</si>
  <si>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</si>
  <si>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</si>
  <si>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</si>
  <si>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</si>
  <si>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</si>
  <si>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</si>
  <si>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</si>
  <si>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</si>
  <si>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</si>
  <si>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</si>
  <si>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</si>
  <si>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</si>
  <si>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</si>
  <si>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</si>
  <si>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</si>
  <si>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</si>
  <si>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</si>
  <si>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</si>
  <si>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</si>
  <si>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</si>
  <si>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</si>
  <si>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</si>
  <si>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</si>
  <si>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</si>
  <si>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</si>
  <si>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</si>
  <si>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</si>
  <si>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</si>
  <si>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</si>
  <si>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</si>
  <si>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</si>
  <si>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</si>
  <si>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</si>
  <si>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</si>
  <si>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</si>
  <si>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</si>
  <si>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</si>
  <si>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</si>
  <si>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</si>
  <si>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</si>
  <si>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</si>
  <si>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</si>
  <si>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</si>
  <si>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</si>
  <si>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</si>
  <si>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</si>
  <si>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</si>
  <si>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</si>
  <si>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</si>
  <si>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</si>
  <si>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</si>
  <si>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</si>
  <si>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</si>
  <si>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</si>
  <si>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</si>
  <si>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</si>
  <si>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</si>
  <si>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</si>
  <si>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</si>
  <si>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</si>
  <si>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</si>
  <si>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</si>
  <si>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</si>
  <si>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</si>
  <si>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</si>
  <si>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</si>
  <si>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</si>
  <si>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</si>
  <si>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</si>
  <si>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</si>
  <si>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</si>
  <si>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</si>
  <si>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</si>
  <si>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</si>
  <si>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</si>
  <si>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</si>
  <si>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</si>
  <si>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</si>
  <si>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</si>
  <si>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</si>
  <si>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</si>
  <si>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</si>
  <si>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</si>
  <si>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</si>
  <si>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</si>
  <si>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</si>
  <si>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</si>
  <si>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</si>
  <si>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</si>
  <si>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</si>
  <si>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</si>
  <si>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</si>
  <si>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</si>
  <si>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</si>
  <si>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</si>
  <si>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</si>
  <si>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</si>
  <si>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</si>
  <si>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</si>
  <si>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</si>
  <si>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</si>
  <si>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</si>
  <si>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</si>
  <si>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</si>
  <si>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</si>
  <si>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</si>
  <si>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</si>
  <si>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</si>
  <si>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</si>
  <si>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</si>
  <si>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</si>
  <si>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</si>
  <si>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</si>
  <si>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</si>
  <si>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</si>
  <si>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</si>
  <si>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</si>
  <si>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</si>
  <si>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</si>
  <si>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</si>
  <si>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</si>
  <si>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</si>
  <si>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</si>
  <si>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</si>
  <si>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</si>
  <si>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</si>
  <si>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</si>
  <si>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</si>
  <si>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</si>
  <si>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</si>
  <si>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</si>
  <si>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</si>
  <si>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</si>
  <si>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</si>
  <si>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</si>
  <si>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</si>
  <si>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</si>
  <si>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</si>
  <si>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</si>
  <si>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</si>
  <si>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</si>
  <si>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</si>
  <si>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</si>
  <si>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</si>
  <si>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</si>
  <si>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</si>
  <si>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</si>
  <si>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</si>
  <si>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</si>
  <si>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</si>
  <si>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</si>
  <si>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</si>
  <si>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</si>
  <si>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</si>
  <si>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</si>
  <si>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</si>
  <si>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</si>
  <si>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</si>
  <si>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</si>
  <si>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</si>
  <si>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</si>
  <si>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</si>
  <si>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</si>
  <si>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</si>
  <si>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</si>
  <si>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</si>
  <si>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</si>
  <si>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</si>
  <si>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</si>
  <si>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</si>
  <si>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</si>
  <si>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</si>
  <si>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</si>
  <si>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</si>
  <si>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</si>
  <si>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</si>
  <si>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</si>
  <si>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</si>
  <si>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</si>
  <si>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</si>
  <si>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</si>
  <si>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</si>
  <si>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</si>
  <si>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</si>
  <si>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</si>
  <si>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</si>
  <si>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</si>
  <si>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</si>
  <si>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</si>
  <si>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</si>
  <si>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</si>
  <si>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</si>
  <si>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</si>
  <si>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</si>
  <si>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</si>
  <si>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</si>
  <si>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</si>
  <si>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</si>
  <si>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</si>
  <si>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</si>
  <si>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</si>
  <si>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</si>
  <si>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</si>
  <si>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</si>
  <si>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</si>
  <si>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</si>
  <si>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</si>
  <si>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</si>
  <si>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</si>
  <si>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</si>
  <si>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</si>
  <si>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</si>
  <si>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</si>
  <si>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</si>
  <si>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</si>
  <si>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</si>
  <si>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</si>
  <si>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</si>
  <si>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</si>
  <si>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</si>
  <si>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</si>
  <si>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</si>
  <si>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</si>
  <si>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</si>
  <si>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</si>
  <si>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</si>
  <si>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</si>
  <si>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</si>
  <si>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</si>
  <si>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</si>
  <si>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</si>
  <si>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</si>
  <si>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</si>
  <si>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</si>
  <si>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</si>
  <si>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</si>
  <si>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</si>
  <si>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</si>
  <si>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</si>
  <si>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</si>
  <si>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</si>
  <si>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</si>
  <si>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</si>
  <si>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</si>
  <si>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</si>
  <si>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</si>
  <si>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</si>
  <si>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</si>
  <si>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</si>
  <si>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</si>
  <si>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</si>
  <si>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</si>
  <si>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</si>
  <si>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</si>
  <si>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</si>
  <si>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</si>
  <si>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</si>
  <si>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</si>
  <si>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</si>
  <si>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</si>
  <si>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</si>
  <si>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</si>
  <si>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</si>
  <si>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</si>
  <si>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</si>
  <si>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</si>
  <si>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</si>
  <si>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</si>
  <si>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</si>
  <si>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</si>
  <si>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</si>
  <si>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</si>
  <si>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</si>
  <si>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</si>
  <si>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</si>
  <si>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</si>
  <si>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</si>
  <si>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</si>
  <si>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</si>
  <si>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</si>
  <si>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</si>
  <si>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</si>
  <si>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</si>
  <si>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</si>
  <si>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</si>
  <si>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</si>
  <si>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</si>
  <si>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</si>
  <si>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</si>
  <si>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</si>
  <si>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</si>
  <si>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</si>
  <si>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</si>
  <si>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</si>
  <si>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</si>
  <si>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</si>
  <si>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</si>
  <si>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</si>
  <si>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</si>
  <si>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</si>
  <si>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</si>
  <si>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</si>
  <si>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</si>
  <si>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</si>
  <si>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</si>
  <si>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</si>
  <si>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</si>
  <si>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</si>
  <si>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</si>
  <si>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</si>
  <si>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</si>
  <si>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</si>
  <si>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</si>
  <si>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</si>
  <si>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</si>
  <si>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</si>
  <si>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</si>
  <si>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</si>
  <si>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</si>
  <si>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</si>
  <si>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</si>
  <si>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</si>
  <si>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</si>
  <si>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</si>
  <si>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</si>
  <si>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</si>
  <si>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</si>
  <si>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</si>
  <si>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</si>
  <si>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</si>
  <si>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</si>
  <si>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</si>
  <si>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</si>
  <si>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</si>
  <si>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</si>
  <si>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</si>
  <si>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</si>
  <si>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</si>
  <si>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</si>
  <si>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</si>
  <si>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</si>
  <si>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</si>
  <si>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</si>
  <si>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</si>
  <si>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</si>
  <si>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</si>
  <si>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</si>
  <si>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</si>
  <si>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</si>
  <si>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</si>
  <si>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</si>
  <si>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</si>
  <si>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</si>
  <si>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</si>
  <si>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</si>
  <si>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</si>
  <si>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</si>
  <si>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</si>
  <si>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</si>
  <si>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</si>
  <si>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</si>
  <si>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</si>
  <si>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</si>
  <si>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</si>
  <si>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</si>
  <si>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</si>
  <si>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</si>
  <si>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</si>
  <si>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</si>
  <si>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</si>
  <si>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</si>
  <si>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</si>
  <si>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</si>
  <si>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</si>
  <si>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</si>
  <si>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</si>
  <si>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</si>
  <si>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</si>
  <si>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</si>
  <si>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</si>
  <si>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</si>
  <si>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</si>
  <si>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</si>
  <si>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</si>
  <si>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</si>
  <si>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</si>
  <si>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</si>
  <si>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</si>
  <si>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</si>
  <si>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</si>
  <si>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</si>
  <si>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</si>
  <si>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</si>
  <si>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</si>
  <si>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</si>
  <si>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</si>
  <si>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</si>
  <si>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</si>
  <si>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</si>
  <si>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</si>
  <si>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</si>
  <si>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</si>
  <si>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</si>
  <si>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</si>
  <si>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</si>
  <si>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</si>
  <si>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</si>
  <si>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</si>
  <si>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</si>
  <si>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</si>
  <si>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</si>
  <si>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</si>
  <si>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</si>
  <si>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</si>
  <si>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</si>
  <si>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</si>
  <si>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</si>
  <si>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</si>
  <si>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</si>
  <si>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</si>
  <si>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</si>
  <si>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</si>
  <si>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</si>
  <si>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</si>
  <si>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</si>
  <si>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</si>
  <si>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</si>
  <si>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</si>
  <si>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</si>
  <si>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</si>
  <si>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</si>
  <si>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</si>
  <si>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</si>
  <si>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</si>
  <si>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</si>
  <si>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</si>
  <si>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</si>
  <si>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</si>
  <si>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</si>
  <si>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</si>
  <si>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</si>
  <si>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</si>
  <si>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</si>
  <si>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</si>
  <si>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</si>
  <si>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</si>
  <si>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</si>
  <si>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</si>
  <si>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</si>
  <si>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</si>
  <si>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</si>
  <si>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</si>
  <si>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</si>
  <si>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</si>
  <si>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</si>
  <si>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</si>
  <si>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</si>
  <si>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</si>
  <si>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</si>
  <si>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</si>
  <si>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</si>
  <si>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</si>
  <si>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</si>
  <si>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</si>
  <si>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</si>
  <si>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</si>
  <si>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</si>
  <si>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</si>
  <si>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</si>
  <si>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</si>
  <si>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</si>
  <si>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</si>
  <si>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</si>
  <si>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</si>
  <si>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</si>
  <si>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</si>
  <si>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</si>
  <si>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</si>
  <si>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</si>
  <si>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</si>
  <si>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</si>
  <si>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</si>
  <si>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</si>
  <si>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</si>
  <si>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</si>
  <si>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</si>
  <si>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</si>
  <si>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</si>
  <si>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</si>
  <si>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</si>
  <si>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</si>
  <si>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</si>
  <si>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</si>
  <si>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</si>
  <si>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</si>
  <si>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</si>
  <si>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</si>
  <si>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</si>
  <si>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</si>
  <si>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</si>
  <si>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</si>
  <si>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</si>
  <si>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</si>
  <si>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</si>
  <si>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</si>
  <si>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</si>
  <si>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</si>
  <si>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</si>
  <si>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</si>
  <si>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</si>
  <si>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</si>
  <si>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</si>
  <si>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</si>
  <si>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</si>
  <si>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</si>
  <si>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</si>
  <si>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</si>
  <si>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</si>
  <si>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</si>
  <si>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</si>
  <si>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</si>
  <si>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</si>
  <si>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</si>
  <si>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</si>
  <si>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</si>
  <si>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</si>
  <si>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</si>
  <si>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</si>
  <si>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</si>
  <si>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</si>
  <si>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</si>
  <si>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</si>
  <si>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</si>
  <si>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</si>
  <si>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</si>
  <si>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</si>
  <si>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</si>
  <si>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</si>
  <si>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</si>
  <si>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</si>
  <si>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</si>
  <si>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</si>
  <si>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</si>
  <si>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</si>
  <si>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</si>
  <si>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</si>
  <si>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</si>
  <si>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</si>
  <si>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</si>
  <si>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</si>
  <si>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</si>
  <si>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</si>
  <si>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</si>
  <si>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</si>
  <si>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</si>
  <si>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</si>
  <si>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</si>
  <si>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</si>
  <si>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</si>
  <si>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</si>
  <si>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</si>
  <si>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</si>
  <si>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</si>
  <si>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</si>
  <si>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</si>
  <si>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</si>
  <si>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</si>
  <si>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</si>
  <si>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</si>
  <si>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</si>
  <si>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</si>
  <si>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</si>
  <si>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</si>
  <si>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</si>
  <si>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</si>
  <si>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</si>
  <si>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</si>
  <si>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</si>
  <si>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</si>
  <si>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</si>
  <si>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</si>
  <si>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</si>
  <si>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</si>
  <si>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</si>
  <si>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</si>
  <si>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</si>
  <si>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</si>
  <si>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</si>
  <si>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</si>
  <si>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</si>
  <si>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</si>
  <si>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</si>
  <si>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</si>
  <si>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</si>
  <si>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</si>
  <si>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</si>
  <si>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</si>
  <si>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</si>
  <si>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</si>
  <si>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</si>
  <si>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</si>
  <si>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</si>
  <si>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</si>
  <si>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</si>
  <si>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</si>
  <si>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</si>
  <si>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</si>
  <si>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</si>
  <si>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</si>
  <si>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</si>
  <si>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</si>
  <si>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</si>
  <si>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</si>
  <si>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</si>
  <si>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</si>
  <si>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</si>
  <si>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</si>
  <si>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</si>
  <si>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</si>
  <si>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</si>
  <si>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</si>
  <si>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</si>
  <si>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</si>
  <si>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</si>
  <si>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</si>
  <si>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</si>
  <si>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</si>
  <si>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</si>
  <si>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</si>
  <si>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</si>
  <si>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</si>
  <si>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</si>
  <si>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</si>
  <si>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</si>
  <si>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</si>
  <si>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</si>
  <si>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</si>
  <si>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</si>
  <si>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</si>
  <si>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</si>
  <si>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</si>
  <si>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</si>
  <si>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</si>
  <si>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</si>
  <si>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</si>
  <si>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</si>
  <si>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</si>
  <si>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</si>
  <si>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</si>
  <si>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</si>
  <si>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</si>
  <si>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</si>
  <si>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</si>
  <si>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</si>
  <si>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</si>
  <si>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</si>
  <si>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</si>
  <si>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</si>
  <si>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</si>
  <si>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</si>
  <si>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</si>
  <si>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</si>
  <si>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</si>
  <si>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</si>
  <si>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</si>
  <si>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</si>
  <si>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</si>
  <si>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</si>
  <si>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</si>
  <si>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</si>
  <si>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</si>
  <si>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</si>
  <si>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</si>
  <si>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</si>
  <si>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</si>
  <si>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</si>
  <si>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</si>
  <si>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</si>
  <si>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</si>
  <si>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</si>
  <si>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</si>
  <si>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</si>
  <si>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</si>
  <si>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</si>
  <si>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</si>
  <si>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</si>
  <si>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</si>
  <si>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</si>
  <si>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</si>
  <si>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</si>
  <si>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</si>
  <si>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</si>
  <si>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</si>
  <si>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</si>
  <si>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</si>
  <si>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</si>
  <si>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</si>
  <si>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</si>
  <si>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</si>
  <si>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</si>
  <si>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</si>
  <si>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</si>
  <si>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</si>
  <si>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</si>
  <si>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</si>
  <si>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</si>
  <si>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</si>
  <si>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</si>
  <si>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</si>
  <si>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</si>
  <si>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</si>
  <si>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</si>
  <si>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</si>
  <si>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</si>
  <si>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</si>
  <si>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</si>
  <si>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</si>
  <si>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</si>
  <si>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</si>
  <si>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</si>
  <si>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</si>
  <si>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</si>
  <si>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</si>
  <si>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</si>
  <si>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</si>
  <si>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</si>
  <si>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</si>
  <si>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</si>
  <si>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</si>
  <si>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</si>
  <si>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</si>
  <si>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</si>
  <si>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</si>
  <si>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</si>
  <si>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</si>
  <si>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</si>
  <si>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</si>
  <si>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</si>
  <si>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</si>
  <si>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</si>
  <si>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</si>
  <si>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</si>
  <si>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</si>
  <si>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</si>
  <si>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</si>
  <si>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</si>
  <si>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</si>
  <si>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</si>
  <si>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</si>
  <si>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</si>
  <si>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</si>
  <si>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</si>
  <si>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</si>
  <si>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</si>
  <si>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</si>
  <si>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</si>
  <si>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</si>
  <si>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</si>
  <si>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</si>
  <si>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</si>
  <si>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</si>
  <si>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</si>
  <si>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</si>
  <si>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</si>
  <si>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</si>
  <si>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</si>
  <si>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</si>
  <si>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</si>
  <si>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</si>
  <si>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</si>
  <si>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</si>
  <si>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</si>
  <si>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</si>
  <si>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</si>
  <si>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</si>
  <si>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</si>
  <si>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</si>
  <si>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</si>
  <si>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</si>
  <si>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</si>
  <si>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</si>
  <si>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</si>
  <si>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</si>
  <si>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</si>
  <si>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</si>
  <si>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</si>
  <si>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</si>
  <si>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</si>
  <si>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</si>
  <si>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</si>
  <si>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</si>
  <si>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</si>
  <si>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</si>
  <si>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</si>
  <si>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</si>
  <si>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</si>
  <si>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</si>
  <si>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</si>
  <si>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</si>
  <si>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</si>
  <si>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</si>
  <si>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</si>
  <si>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</si>
  <si>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</si>
  <si>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</si>
  <si>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</si>
  <si>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</si>
  <si>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</si>
  <si>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</si>
  <si>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</si>
  <si>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</si>
  <si>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</si>
  <si>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</si>
  <si>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</si>
  <si>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</si>
  <si>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</si>
  <si>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</si>
  <si>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</si>
  <si>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</si>
  <si>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</si>
  <si>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</si>
  <si>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</si>
  <si>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</si>
  <si>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</si>
  <si>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</si>
  <si>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</si>
  <si>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</si>
  <si>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</si>
  <si>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</si>
  <si>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</si>
  <si>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</si>
  <si>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</si>
  <si>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</si>
  <si>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</si>
  <si>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</si>
  <si>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</si>
  <si>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</si>
  <si>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</si>
  <si>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</si>
  <si>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</si>
  <si>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</si>
  <si>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</si>
  <si>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</si>
  <si>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</si>
  <si>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</si>
  <si>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</si>
  <si>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</si>
  <si>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</si>
  <si>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</si>
  <si>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</si>
  <si>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</si>
  <si>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</si>
  <si>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</si>
  <si>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</si>
  <si>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</si>
  <si>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</si>
  <si>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</si>
  <si>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</si>
  <si>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</si>
  <si>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</si>
  <si>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</si>
  <si>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</si>
  <si>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</si>
  <si>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</si>
  <si>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</si>
  <si>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</si>
  <si>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</si>
  <si>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</si>
  <si>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</si>
  <si>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</si>
  <si>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</si>
  <si>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</si>
  <si>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</si>
  <si>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</si>
  <si>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</si>
  <si>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</si>
  <si>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</si>
  <si>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</si>
  <si>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</si>
  <si>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</si>
  <si>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</si>
  <si>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</si>
  <si>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</si>
  <si>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</si>
  <si>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</si>
  <si>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</si>
  <si>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</si>
  <si>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</si>
  <si>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</si>
  <si>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</si>
  <si>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</si>
  <si>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</si>
  <si>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</si>
  <si>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</si>
  <si>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</si>
  <si>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</si>
  <si>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</si>
  <si>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</si>
  <si>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</si>
  <si>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</si>
  <si>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</si>
  <si>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</si>
  <si>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</si>
  <si>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</si>
  <si>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</si>
  <si>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</si>
  <si>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</si>
  <si>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</si>
  <si>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</si>
  <si>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</si>
  <si>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</si>
  <si>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</si>
  <si>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</si>
  <si>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</si>
  <si>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</si>
  <si>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</si>
  <si>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</si>
  <si>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</si>
  <si>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</si>
  <si>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</si>
  <si>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</si>
  <si>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</si>
  <si>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</si>
  <si>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</si>
  <si>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</si>
  <si>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</si>
  <si>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</si>
  <si>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</si>
  <si>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</si>
  <si>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</si>
  <si>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</si>
  <si>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</si>
  <si>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</si>
  <si>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</si>
  <si>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</si>
  <si>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</si>
  <si>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</si>
  <si>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</si>
  <si>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</si>
  <si>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</si>
  <si>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</si>
  <si>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</si>
  <si>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</si>
  <si>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</si>
  <si>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</si>
  <si>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</si>
  <si>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</si>
  <si>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</si>
  <si>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</si>
  <si>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</si>
  <si>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</si>
  <si>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</si>
  <si>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</si>
  <si>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</si>
  <si>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</si>
  <si>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</si>
  <si>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</si>
  <si>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</si>
  <si>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</si>
  <si>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</si>
  <si>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</si>
  <si>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</si>
  <si>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</si>
  <si>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</si>
  <si>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</si>
  <si>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</si>
  <si>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</si>
  <si>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</si>
  <si>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</si>
  <si>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</si>
  <si>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</si>
  <si>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</si>
  <si>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</si>
  <si>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</si>
  <si>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</si>
  <si>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</si>
  <si>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</si>
  <si>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</si>
  <si>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</si>
  <si>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</si>
  <si>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</si>
  <si>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</si>
  <si>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</si>
  <si>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</si>
  <si>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</si>
  <si>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</si>
  <si>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</si>
  <si>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</si>
  <si>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</si>
  <si>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</si>
  <si>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</si>
  <si>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</si>
  <si>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</si>
  <si>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</si>
  <si>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</si>
  <si>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</si>
  <si>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</si>
  <si>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</si>
  <si>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</si>
  <si>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</si>
  <si>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</si>
  <si>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</si>
  <si>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</si>
  <si>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</si>
  <si>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</si>
  <si>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</si>
  <si>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</si>
  <si>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</si>
  <si>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</si>
  <si>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</si>
  <si>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</si>
  <si>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</si>
  <si>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</si>
  <si>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</si>
  <si>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</si>
  <si>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</si>
  <si>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</si>
  <si>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</si>
  <si>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</si>
  <si>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</si>
  <si>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</si>
  <si>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</si>
  <si>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</si>
  <si>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</si>
  <si>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</si>
  <si>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</si>
  <si>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</si>
  <si>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</si>
  <si>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</si>
  <si>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</si>
  <si>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</si>
  <si>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</si>
  <si>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</si>
  <si>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</si>
  <si>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</si>
  <si>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</si>
  <si>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</si>
  <si>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</si>
  <si>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</si>
  <si>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</si>
  <si>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</si>
  <si>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</si>
  <si>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</si>
  <si>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</si>
  <si>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</si>
  <si>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</si>
  <si>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</si>
  <si>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</si>
  <si>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</si>
  <si>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</si>
  <si>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</si>
  <si>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</si>
  <si>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</si>
  <si>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</si>
  <si>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</si>
  <si>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</si>
  <si>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</si>
  <si>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</si>
  <si>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</si>
  <si>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</si>
  <si>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</si>
  <si>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</si>
  <si>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</si>
  <si>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</si>
  <si>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</si>
  <si>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</si>
  <si>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</si>
  <si>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</si>
  <si>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</si>
  <si>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</si>
  <si>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</si>
  <si>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</si>
  <si>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</si>
  <si>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</si>
  <si>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</si>
  <si>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</si>
  <si>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</si>
  <si>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</si>
  <si>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</si>
  <si>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</si>
  <si>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</si>
  <si>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</si>
  <si>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</si>
  <si>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</si>
  <si>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</si>
  <si>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</si>
  <si>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</si>
  <si>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</si>
  <si>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</si>
  <si>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</si>
  <si>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</si>
  <si>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</si>
  <si>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</si>
  <si>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</si>
  <si>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</si>
  <si>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</si>
  <si>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</si>
  <si>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</si>
  <si>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</si>
  <si>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</si>
  <si>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</si>
  <si>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</si>
  <si>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</si>
  <si>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</si>
  <si>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</si>
  <si>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</si>
  <si>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</si>
  <si>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</si>
  <si>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</si>
  <si>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</si>
  <si>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</si>
  <si>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</si>
  <si>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</si>
  <si>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</si>
  <si>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</si>
  <si>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</si>
  <si>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</si>
  <si>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</si>
  <si>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</si>
  <si>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</si>
  <si>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</si>
  <si>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</si>
  <si>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</si>
  <si>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</si>
  <si>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</si>
  <si>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</si>
  <si>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</si>
  <si>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</si>
  <si>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</si>
  <si>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</si>
  <si>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</si>
  <si>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</si>
  <si>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</si>
  <si>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</si>
  <si>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</si>
  <si>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</si>
  <si>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</si>
  <si>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</si>
  <si>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</si>
  <si>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</si>
  <si>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</si>
  <si>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</si>
  <si>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</si>
  <si>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</si>
  <si>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</si>
  <si>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</si>
  <si>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</si>
  <si>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</si>
  <si>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</si>
  <si>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</si>
  <si>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</si>
  <si>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</si>
  <si>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</si>
  <si>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</si>
  <si>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</si>
  <si>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</si>
  <si>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</si>
  <si>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</si>
  <si>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</si>
  <si>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</si>
  <si>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</si>
  <si>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</si>
  <si>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</si>
  <si>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</si>
  <si>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</si>
  <si>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</si>
  <si>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</si>
  <si>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</si>
  <si>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</si>
  <si>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</si>
  <si>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</si>
  <si>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</si>
  <si>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</si>
  <si>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</si>
  <si>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</si>
  <si>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</si>
  <si>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</si>
  <si>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</si>
  <si>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</si>
  <si>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</si>
  <si>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</si>
  <si>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</si>
  <si>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</si>
  <si>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</si>
  <si>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</si>
  <si>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</si>
  <si>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</si>
  <si>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</si>
  <si>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</si>
  <si>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</si>
  <si>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</si>
  <si>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</si>
  <si>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</si>
  <si>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</si>
  <si>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</si>
  <si>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</si>
  <si>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</si>
  <si>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</si>
  <si>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</si>
  <si>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</si>
  <si>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</si>
  <si>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</si>
  <si>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</si>
  <si>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</si>
  <si>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</si>
  <si>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</si>
  <si>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</si>
  <si>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</si>
  <si>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</si>
  <si>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</si>
  <si>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</si>
  <si>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</si>
  <si>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</si>
  <si>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</si>
  <si>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</si>
  <si>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</si>
  <si>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</si>
  <si>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</si>
  <si>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</si>
  <si>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</si>
  <si>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</si>
  <si>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</si>
  <si>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</si>
  <si>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</si>
  <si>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</si>
  <si>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</si>
  <si>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</si>
  <si>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</si>
  <si>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</si>
  <si>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</si>
  <si>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</si>
  <si>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</si>
  <si>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</si>
  <si>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</si>
  <si>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</si>
  <si>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</si>
  <si>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</si>
  <si>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</si>
  <si>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</si>
  <si>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</si>
  <si>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</si>
  <si>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</si>
  <si>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</si>
  <si>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</si>
  <si>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</si>
  <si>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</si>
  <si>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</si>
  <si>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</si>
  <si>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</si>
  <si>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</si>
  <si>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</si>
  <si>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</si>
  <si>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</si>
  <si>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</si>
  <si>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</si>
  <si>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</si>
  <si>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</si>
  <si>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</si>
  <si>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</si>
  <si>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</si>
  <si>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</si>
  <si>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</si>
  <si>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</si>
  <si>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</si>
  <si>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</si>
  <si>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</si>
  <si>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</si>
  <si>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</si>
  <si>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</si>
  <si>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</si>
  <si>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</si>
  <si>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</si>
  <si>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</si>
  <si>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</si>
  <si>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</si>
  <si>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</si>
  <si>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</si>
  <si>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</si>
  <si>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</si>
  <si>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</si>
  <si>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</si>
  <si>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</si>
  <si>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</si>
  <si>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</si>
  <si>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</si>
  <si>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</si>
  <si>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</si>
  <si>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</si>
  <si>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</si>
  <si>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</si>
  <si>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</si>
  <si>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</si>
  <si>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</si>
  <si>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</si>
  <si>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</si>
  <si>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</si>
  <si>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</si>
  <si>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</si>
  <si>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</si>
  <si>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</si>
  <si>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</si>
  <si>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</si>
  <si>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</si>
  <si>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</si>
  <si>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</si>
  <si>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</si>
  <si>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</si>
  <si>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</si>
  <si>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</si>
  <si>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</si>
  <si>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</si>
  <si>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</si>
  <si>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</si>
  <si>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</si>
  <si>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</si>
  <si>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</si>
  <si>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</si>
  <si>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</si>
  <si>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</si>
  <si>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</si>
  <si>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</si>
  <si>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</si>
  <si>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</si>
  <si>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</si>
  <si>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</si>
  <si>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</si>
  <si>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</si>
  <si>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</si>
  <si>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</si>
  <si>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</si>
  <si>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</si>
  <si>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</si>
  <si>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</si>
  <si>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</si>
  <si>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</si>
  <si>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</si>
  <si>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</si>
  <si>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</si>
  <si>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</si>
  <si>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</si>
  <si>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</si>
  <si>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</si>
  <si>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</si>
  <si>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</si>
  <si>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</si>
  <si>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</si>
  <si>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</si>
  <si>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</si>
  <si>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</si>
  <si>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</si>
  <si>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</si>
  <si>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</si>
  <si>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</si>
  <si>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</si>
  <si>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</si>
  <si>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</si>
  <si>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</si>
  <si>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</si>
  <si>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</si>
  <si>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</si>
  <si>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</si>
  <si>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</si>
  <si>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</si>
  <si>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</si>
  <si>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</si>
  <si>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</si>
  <si>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</si>
  <si>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</si>
  <si>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</si>
  <si>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</si>
  <si>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</si>
  <si>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</si>
  <si>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</si>
  <si>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</si>
  <si>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</si>
  <si>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</si>
  <si>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</si>
  <si>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</si>
  <si>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</si>
  <si>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</si>
  <si>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</si>
  <si>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</si>
  <si>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</si>
  <si>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</si>
  <si>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</si>
  <si>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</si>
  <si>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</si>
  <si>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</si>
  <si>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</si>
  <si>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</si>
  <si>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</si>
  <si>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</si>
  <si>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</si>
  <si>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</si>
  <si>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</si>
  <si>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</si>
  <si>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</si>
  <si>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</si>
  <si>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</si>
  <si>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</si>
  <si>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</si>
  <si>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</si>
  <si>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</si>
  <si>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</si>
  <si>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</si>
  <si>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</si>
  <si>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</si>
  <si>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</si>
  <si>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</si>
  <si>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</si>
  <si>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</si>
  <si>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</si>
  <si>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</si>
  <si>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</si>
  <si>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</si>
  <si>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</si>
  <si>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</si>
  <si>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</si>
  <si>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</si>
  <si>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</si>
  <si>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</si>
  <si>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</si>
  <si>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</si>
  <si>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</si>
  <si>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</si>
  <si>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</si>
  <si>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</si>
  <si>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</si>
  <si>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</si>
  <si>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</si>
  <si>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</si>
  <si>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</si>
  <si>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</si>
  <si>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</si>
  <si>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</si>
  <si>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</si>
  <si>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</si>
  <si>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</si>
  <si>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</si>
  <si>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</si>
  <si>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</si>
  <si>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</si>
  <si>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</si>
  <si>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</si>
  <si>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</si>
  <si>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</si>
  <si>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</si>
  <si>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</si>
  <si>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</si>
  <si>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</si>
  <si>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</si>
  <si>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</si>
  <si>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</si>
  <si>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</si>
  <si>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</si>
  <si>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</si>
  <si>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</si>
  <si>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</si>
  <si>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</si>
  <si>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</si>
  <si>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</si>
  <si>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</si>
  <si>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</si>
  <si>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</si>
  <si>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</si>
  <si>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</si>
  <si>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</si>
  <si>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</si>
  <si>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</si>
  <si>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</si>
  <si>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</si>
  <si>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</si>
  <si>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</si>
  <si>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</si>
  <si>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</si>
  <si>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</si>
  <si>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</si>
  <si>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</si>
  <si>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</si>
  <si>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</si>
  <si>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</si>
  <si>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</si>
  <si>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</si>
  <si>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</si>
  <si>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</si>
  <si>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</si>
  <si>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</si>
  <si>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</si>
  <si>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</si>
  <si>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</si>
  <si>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</si>
  <si>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</si>
  <si>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</si>
  <si>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</si>
  <si>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</si>
  <si>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</si>
  <si>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</si>
  <si>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</si>
  <si>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</si>
  <si>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</si>
  <si>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</si>
  <si>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</si>
  <si>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</si>
  <si>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</si>
  <si>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</si>
  <si>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</si>
  <si>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</si>
  <si>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</si>
  <si>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</si>
  <si>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</si>
  <si>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</si>
  <si>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</si>
  <si>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</si>
  <si>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</si>
  <si>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</si>
  <si>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</si>
  <si>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</si>
  <si>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</si>
  <si>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</si>
  <si>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</si>
  <si>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</si>
  <si>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</si>
  <si>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</si>
  <si>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</si>
  <si>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</si>
  <si>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</si>
  <si>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</si>
  <si>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</si>
  <si>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</si>
  <si>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</si>
  <si>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</si>
  <si>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</si>
  <si>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</si>
  <si>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</si>
  <si>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</si>
  <si>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</si>
  <si>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</si>
  <si>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</si>
  <si>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</si>
  <si>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</si>
  <si>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</si>
  <si>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</si>
  <si>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</si>
  <si>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</si>
  <si>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</si>
  <si>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</si>
  <si>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</si>
  <si>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</si>
  <si>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</si>
  <si>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</si>
  <si>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</si>
  <si>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</si>
  <si>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</si>
  <si>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</si>
  <si>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</si>
  <si>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</si>
  <si>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</si>
  <si>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</si>
  <si>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</si>
  <si>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</si>
  <si>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</si>
  <si>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</si>
  <si>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</si>
  <si>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</si>
  <si>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</si>
  <si>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</si>
  <si>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</si>
  <si>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</si>
  <si>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</si>
  <si>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</si>
  <si>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</si>
  <si>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</si>
  <si>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</si>
  <si>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</si>
  <si>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</si>
  <si>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</si>
  <si>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</si>
  <si>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</si>
  <si>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</si>
  <si>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</si>
  <si>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</si>
  <si>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</si>
  <si>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</si>
  <si>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</si>
  <si>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</si>
  <si>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</si>
  <si>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</si>
  <si>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</si>
  <si>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</si>
  <si>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</si>
  <si>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</si>
  <si>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</si>
  <si>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</si>
  <si>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</si>
  <si>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</si>
  <si>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</si>
  <si>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</si>
  <si>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</si>
  <si>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</si>
  <si>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</si>
  <si>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</si>
  <si>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</si>
  <si>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</si>
  <si>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</si>
  <si>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</si>
  <si>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</si>
  <si>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</si>
  <si>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</si>
  <si>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</si>
  <si>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</si>
  <si>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</si>
  <si>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</si>
  <si>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</si>
  <si>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</si>
  <si>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</si>
  <si>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</si>
  <si>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</si>
  <si>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</si>
  <si>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</si>
  <si>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</si>
  <si>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</si>
  <si>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</si>
  <si>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</si>
  <si>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</si>
  <si>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</si>
  <si>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</si>
  <si>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</si>
  <si>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</si>
  <si>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</si>
  <si>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</si>
  <si>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</si>
  <si>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</si>
  <si>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</si>
  <si>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</si>
  <si>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</si>
  <si>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</si>
  <si>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</si>
  <si>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</si>
  <si>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</si>
  <si>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</si>
  <si>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</si>
  <si>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</si>
  <si>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</si>
  <si>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</si>
  <si>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</si>
  <si>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</si>
  <si>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</si>
  <si>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</si>
  <si>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</si>
  <si>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</si>
  <si>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</si>
  <si>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</si>
  <si>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</si>
  <si>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</si>
  <si>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</si>
  <si>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</si>
  <si>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</si>
  <si>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</si>
  <si>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</si>
  <si>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</si>
  <si>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</si>
  <si>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</si>
  <si>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</si>
  <si>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</si>
  <si>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</si>
  <si>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</si>
  <si>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</si>
  <si>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</si>
  <si>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</si>
  <si>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</si>
  <si>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</si>
  <si>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</si>
  <si>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</si>
  <si>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</si>
  <si>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</si>
  <si>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</si>
  <si>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</si>
  <si>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</si>
  <si>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</si>
  <si>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</si>
  <si>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</si>
  <si>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</si>
  <si>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</si>
  <si>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</si>
  <si>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</si>
  <si>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</si>
  <si>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</si>
  <si>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</si>
  <si>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</si>
  <si>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</si>
  <si>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</si>
  <si>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</si>
  <si>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</si>
  <si>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</si>
  <si>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</si>
  <si>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</si>
  <si>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</si>
  <si>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</si>
  <si>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</si>
  <si>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</si>
  <si>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</si>
  <si>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</si>
  <si>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</si>
  <si>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</si>
  <si>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</si>
  <si>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</si>
  <si>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</si>
  <si>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</si>
  <si>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</si>
  <si>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</si>
  <si>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</si>
  <si>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</si>
  <si>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</si>
  <si>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</si>
  <si>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</si>
  <si>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</si>
  <si>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</si>
  <si>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</si>
  <si>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</si>
  <si>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</si>
  <si>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</si>
  <si>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</si>
  <si>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</si>
  <si>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</si>
  <si>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</si>
  <si>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</si>
  <si>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</si>
  <si>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</si>
  <si>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</si>
  <si>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</si>
  <si>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</si>
  <si>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</si>
  <si>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</si>
  <si>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</si>
  <si>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</si>
  <si>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</si>
  <si>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</si>
  <si>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</si>
  <si>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</si>
  <si>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</si>
  <si>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</si>
  <si>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</si>
  <si>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</si>
  <si>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</si>
  <si>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</si>
  <si>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</si>
  <si>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</si>
  <si>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</si>
  <si>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</si>
  <si>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</si>
  <si>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</si>
  <si>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</si>
  <si>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</si>
  <si>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</si>
  <si>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</si>
  <si>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</si>
  <si>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</si>
  <si>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</si>
  <si>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</si>
  <si>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</si>
  <si>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</si>
  <si>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</si>
  <si>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</si>
  <si>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</si>
  <si>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</si>
  <si>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</si>
  <si>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</si>
  <si>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</si>
  <si>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</si>
  <si>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</si>
  <si>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</si>
  <si>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</si>
  <si>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</si>
  <si>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</si>
  <si>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</si>
  <si>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</si>
  <si>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</si>
  <si>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</si>
  <si>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</si>
  <si>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</si>
  <si>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</si>
  <si>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</si>
  <si>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</si>
  <si>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</si>
  <si>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</si>
  <si>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</si>
  <si>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</si>
  <si>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</si>
  <si>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</si>
  <si>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</si>
  <si>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</si>
  <si>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</si>
  <si>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</si>
  <si>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</si>
  <si>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</si>
  <si>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</si>
  <si>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</si>
  <si>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</si>
  <si>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</si>
  <si>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</si>
  <si>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</si>
  <si>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</si>
  <si>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</si>
  <si>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</si>
  <si>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</si>
  <si>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</si>
  <si>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</si>
  <si>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</si>
  <si>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</si>
  <si>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</si>
  <si>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</si>
  <si>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</si>
  <si>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</si>
  <si>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</si>
  <si>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</si>
  <si>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</si>
  <si>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</si>
  <si>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</si>
  <si>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</si>
  <si>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</si>
  <si>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</si>
  <si>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</si>
  <si>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</si>
  <si>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</si>
  <si>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</si>
  <si>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</si>
  <si>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</si>
  <si>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</si>
  <si>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</si>
  <si>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</si>
  <si>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</si>
  <si>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</si>
  <si>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</si>
  <si>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</si>
  <si>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</si>
  <si>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</si>
  <si>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</si>
  <si>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</si>
  <si>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</si>
  <si>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</si>
  <si>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</si>
  <si>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</si>
  <si>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</si>
  <si>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</si>
  <si>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</si>
  <si>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</si>
  <si>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</si>
  <si>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</si>
  <si>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</si>
  <si>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</si>
  <si>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</si>
  <si>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</si>
  <si>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</si>
  <si>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</si>
  <si>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</si>
  <si>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</si>
  <si>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</si>
  <si>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</si>
  <si>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</si>
  <si>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</si>
  <si>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</si>
  <si>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</si>
  <si>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</si>
  <si>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</si>
  <si>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</si>
  <si>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</si>
  <si>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</si>
  <si>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</si>
  <si>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</si>
  <si>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</si>
  <si>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</si>
  <si>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</si>
  <si>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</si>
  <si>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</si>
  <si>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</si>
  <si>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</si>
  <si>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</si>
  <si>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</si>
  <si>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</si>
  <si>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</si>
  <si>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</si>
  <si>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</si>
  <si>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</si>
  <si>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</si>
  <si>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</si>
  <si>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</si>
  <si>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</si>
  <si>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</si>
  <si>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</si>
  <si>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</si>
  <si>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</si>
  <si>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</si>
  <si>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</si>
  <si>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</si>
  <si>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</si>
  <si>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</si>
  <si>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</si>
  <si>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</si>
  <si>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</si>
  <si>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</si>
  <si>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</si>
  <si>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</si>
  <si>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</si>
  <si>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</si>
  <si>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</si>
  <si>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</si>
  <si>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</si>
  <si>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</si>
  <si>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</si>
  <si>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</si>
  <si>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</si>
  <si>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</si>
  <si>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</si>
  <si>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</si>
  <si>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</si>
  <si>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</si>
  <si>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</si>
  <si>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</si>
  <si>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</si>
  <si>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</si>
  <si>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</si>
  <si>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</si>
  <si>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</si>
  <si>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</si>
  <si>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</si>
  <si>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</si>
  <si>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</si>
  <si>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</si>
  <si>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</si>
  <si>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</si>
  <si>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</si>
  <si>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</si>
  <si>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</si>
  <si>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</si>
  <si>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</si>
  <si>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</si>
  <si>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</si>
  <si>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</si>
  <si>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</si>
  <si>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</si>
  <si>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</si>
  <si>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</si>
  <si>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</si>
  <si>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</si>
  <si>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</si>
  <si>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</si>
  <si>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</si>
  <si>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</si>
  <si>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</si>
  <si>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</si>
  <si>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</si>
  <si>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</si>
  <si>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</si>
  <si>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</si>
  <si>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</si>
  <si>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</si>
  <si>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</si>
  <si>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</si>
  <si>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</si>
  <si>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</si>
  <si>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</si>
  <si>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</si>
  <si>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</si>
  <si>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</si>
  <si>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</si>
  <si>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</si>
  <si>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</si>
  <si>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</si>
  <si>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</si>
  <si>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</si>
  <si>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</si>
  <si>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</si>
  <si>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</si>
  <si>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</si>
  <si>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</si>
  <si>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</si>
  <si>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</si>
  <si>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</si>
  <si>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</si>
  <si>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</si>
  <si>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</si>
  <si>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</si>
  <si>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</si>
  <si>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</si>
  <si>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</si>
  <si>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</si>
  <si>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</si>
  <si>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</si>
  <si>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</si>
  <si>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</si>
  <si>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</si>
  <si>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</si>
  <si>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</si>
  <si>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</si>
  <si>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</si>
  <si>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</si>
  <si>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</si>
  <si>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</si>
  <si>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</si>
  <si>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</si>
  <si>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</si>
  <si>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</si>
  <si>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</si>
  <si>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</si>
  <si>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</si>
  <si>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</si>
  <si>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</si>
  <si>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</si>
  <si>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</si>
  <si>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</si>
  <si>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</si>
  <si>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</si>
  <si>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</si>
  <si>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</si>
  <si>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</si>
  <si>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</si>
  <si>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</si>
  <si>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</si>
  <si>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</si>
  <si>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</si>
  <si>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</si>
  <si>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</si>
  <si>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</si>
  <si>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</si>
  <si>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</si>
  <si>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</si>
  <si>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</si>
  <si>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</si>
  <si>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</si>
  <si>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</si>
  <si>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</si>
  <si>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</si>
  <si>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</si>
  <si>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</si>
  <si>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</si>
  <si>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</si>
  <si>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</si>
  <si>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</si>
  <si>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</si>
  <si>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</si>
  <si>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</si>
  <si>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</si>
  <si>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</si>
  <si>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</si>
  <si>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</si>
  <si>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</si>
  <si>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</si>
  <si>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</si>
  <si>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</si>
  <si>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</si>
  <si>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</si>
  <si>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</si>
  <si>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</si>
  <si>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</si>
  <si>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</si>
  <si>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</si>
  <si>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</si>
  <si>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</si>
  <si>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</si>
  <si>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</si>
  <si>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</si>
  <si>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</si>
  <si>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</si>
  <si>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</si>
  <si>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</si>
  <si>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</si>
  <si>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</si>
  <si>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</si>
  <si>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</si>
  <si>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</si>
  <si>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</si>
  <si>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</si>
  <si>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</si>
  <si>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</si>
  <si>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</si>
  <si>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</si>
  <si>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</si>
  <si>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</si>
  <si>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</si>
  <si>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</si>
  <si>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</si>
  <si>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</si>
  <si>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</si>
  <si>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</si>
  <si>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</si>
  <si>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</si>
  <si>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</si>
  <si>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</si>
  <si>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</si>
  <si>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</si>
  <si>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</si>
  <si>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</si>
  <si>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</si>
  <si>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</si>
  <si>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</si>
  <si>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</si>
  <si>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</si>
  <si>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</si>
  <si>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</si>
  <si>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</si>
  <si>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</si>
  <si>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</si>
  <si>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</si>
  <si>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</si>
  <si>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</si>
  <si>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</si>
  <si>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</si>
  <si>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</si>
  <si>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</si>
  <si>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</si>
  <si>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</si>
  <si>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</si>
  <si>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</si>
  <si>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</si>
  <si>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</si>
  <si>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</si>
  <si>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</si>
  <si>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</si>
  <si>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</si>
  <si>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</si>
  <si>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</si>
  <si>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</si>
  <si>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</si>
  <si>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</si>
  <si>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</si>
  <si>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</si>
  <si>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</si>
  <si>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</si>
  <si>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</si>
  <si>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</si>
  <si>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</si>
  <si>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</si>
  <si>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</si>
  <si>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</si>
  <si>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</si>
  <si>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</si>
  <si>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</si>
  <si>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</si>
  <si>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</si>
  <si>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</si>
  <si>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</si>
  <si>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</si>
  <si>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</si>
  <si>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</si>
  <si>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</si>
  <si>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</si>
  <si>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</si>
  <si>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</si>
  <si>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</si>
  <si>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</si>
  <si>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</si>
  <si>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</si>
  <si>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</si>
  <si>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</si>
  <si>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</si>
  <si>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</si>
  <si>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</si>
  <si>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</si>
  <si>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</si>
  <si>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</si>
  <si>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</si>
  <si>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</si>
  <si>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</si>
  <si>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</si>
  <si>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</si>
  <si>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</si>
  <si>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</si>
  <si>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</si>
  <si>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</si>
  <si>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</si>
  <si>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</si>
  <si>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</si>
  <si>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</si>
  <si>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</si>
  <si>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</si>
  <si>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</si>
  <si>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</si>
  <si>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</si>
  <si>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</si>
  <si>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</si>
  <si>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</si>
  <si>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</si>
  <si>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</si>
  <si>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</si>
  <si>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</si>
  <si>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</si>
  <si>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</si>
  <si>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</si>
  <si>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</si>
  <si>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</si>
  <si>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</si>
  <si>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</si>
  <si>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</si>
  <si>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</si>
  <si>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</si>
  <si>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</si>
  <si>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</si>
  <si>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</si>
  <si>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</si>
  <si>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</si>
  <si>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</si>
  <si>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</si>
  <si>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</si>
  <si>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</si>
  <si>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</si>
  <si>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</si>
  <si>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</si>
  <si>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</si>
  <si>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</si>
  <si>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</si>
  <si>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</si>
  <si>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</si>
  <si>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</si>
  <si>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</si>
  <si>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</si>
  <si>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</si>
  <si>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</si>
  <si>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</si>
  <si>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</si>
  <si>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</si>
  <si>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</si>
  <si>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</si>
  <si>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</si>
  <si>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</si>
  <si>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</si>
  <si>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</si>
  <si>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</si>
  <si>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</si>
  <si>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</si>
  <si>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</si>
  <si>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</si>
  <si>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</si>
  <si>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</si>
  <si>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</si>
  <si>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</si>
  <si>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</si>
  <si>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</si>
  <si>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</si>
  <si>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</si>
  <si>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</si>
  <si>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</si>
  <si>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</si>
  <si>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</si>
  <si>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</si>
  <si>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</si>
  <si>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</si>
  <si>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</si>
  <si>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</si>
  <si>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</si>
  <si>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</si>
  <si>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</si>
  <si>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</si>
  <si>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</si>
  <si>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</si>
  <si>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</si>
  <si>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</si>
  <si>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</si>
  <si>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</si>
  <si>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</si>
  <si>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</si>
  <si>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</si>
  <si>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</si>
  <si>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</si>
  <si>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</si>
  <si>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</si>
  <si>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</si>
  <si>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</si>
  <si>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</si>
  <si>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</si>
  <si>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</si>
  <si>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</si>
  <si>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</si>
  <si>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</si>
  <si>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</si>
  <si>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</si>
  <si>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</si>
  <si>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</si>
  <si>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</si>
  <si>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</si>
  <si>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</si>
  <si>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</si>
  <si>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</si>
  <si>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</si>
  <si>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</si>
  <si>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</si>
  <si>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</si>
  <si>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</si>
  <si>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</si>
  <si>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</si>
  <si>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</si>
  <si>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</si>
  <si>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</si>
  <si>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</si>
  <si>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</si>
  <si>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</si>
  <si>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</si>
  <si>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</si>
  <si>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</si>
  <si>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</si>
  <si>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</si>
  <si>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</si>
  <si>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</si>
  <si>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</si>
  <si>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</si>
  <si>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</si>
  <si>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</si>
  <si>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</si>
  <si>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</si>
  <si>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</si>
  <si>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</si>
  <si>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</si>
  <si>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</si>
  <si>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</si>
  <si>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</si>
  <si>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</si>
  <si>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</si>
  <si>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</si>
  <si>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</si>
  <si>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</si>
  <si>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</si>
  <si>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</si>
  <si>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</si>
  <si>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</si>
  <si>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</si>
  <si>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</si>
  <si>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</si>
  <si>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</si>
  <si>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</si>
  <si>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</si>
  <si>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</si>
  <si>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</si>
  <si>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</si>
  <si>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</si>
  <si>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</si>
  <si>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</si>
  <si>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</si>
  <si>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</si>
  <si>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</si>
  <si>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</si>
  <si>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</si>
  <si>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</si>
  <si>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</si>
  <si>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</si>
  <si>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</si>
  <si>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</si>
  <si>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</si>
  <si>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</si>
  <si>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</si>
  <si>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</si>
  <si>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</si>
  <si>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</si>
  <si>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</si>
  <si>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</si>
  <si>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</si>
  <si>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</si>
  <si>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</si>
  <si>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</si>
  <si>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</si>
  <si>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</si>
  <si>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</si>
  <si>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</si>
  <si>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</si>
  <si>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</si>
  <si>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</si>
  <si>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</si>
  <si>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</si>
  <si>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</si>
  <si>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</si>
  <si>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</si>
  <si>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</si>
  <si>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</si>
  <si>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</si>
  <si>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</si>
  <si>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</si>
  <si>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</si>
  <si>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</si>
  <si>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</si>
  <si>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</si>
  <si>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</si>
  <si>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</si>
  <si>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</si>
  <si>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</si>
  <si>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</si>
  <si>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</si>
  <si>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</si>
  <si>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</si>
  <si>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</si>
  <si>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</si>
  <si>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</si>
  <si>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</si>
  <si>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</si>
  <si>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</si>
  <si>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</si>
  <si>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</si>
  <si>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</si>
  <si>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</si>
  <si>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</si>
  <si>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</si>
  <si>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</si>
  <si>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</si>
  <si>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</si>
  <si>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</si>
  <si>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</si>
  <si>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</si>
  <si>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</si>
  <si>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</si>
  <si>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</si>
  <si>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</si>
  <si>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</si>
  <si>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</si>
  <si>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</si>
  <si>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</si>
  <si>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</si>
  <si>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</si>
  <si>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</si>
  <si>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</si>
  <si>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</si>
  <si>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</si>
  <si>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</si>
  <si>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</si>
  <si>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</si>
  <si>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</si>
  <si>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</si>
  <si>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</si>
  <si>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</si>
  <si>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</si>
  <si>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</si>
  <si>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</si>
  <si>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</si>
  <si>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</si>
  <si>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</si>
  <si>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</si>
  <si>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</si>
  <si>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</si>
  <si>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</si>
  <si>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</si>
  <si>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</si>
  <si>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</si>
  <si>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</si>
  <si>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</si>
  <si>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</si>
  <si>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</si>
  <si>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</si>
  <si>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</si>
  <si>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</si>
  <si>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</si>
  <si>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</si>
  <si>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</si>
  <si>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</si>
  <si>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</si>
  <si>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</si>
  <si>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</si>
  <si>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</si>
  <si>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</si>
  <si>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</si>
  <si>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</si>
  <si>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</si>
  <si>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</si>
  <si>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</si>
  <si>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</si>
  <si>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</si>
  <si>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</si>
  <si>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</si>
  <si>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</si>
  <si>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</si>
  <si>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</si>
  <si>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</si>
  <si>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</si>
  <si>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</si>
  <si>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</si>
  <si>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</si>
  <si>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</si>
  <si>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</si>
  <si>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</si>
  <si>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</si>
  <si>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</si>
  <si>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</si>
  <si>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</si>
  <si>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</si>
  <si>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</si>
  <si>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</si>
  <si>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</si>
  <si>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</si>
  <si>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</si>
  <si>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</si>
  <si>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</si>
  <si>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</si>
  <si>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</si>
  <si>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</si>
  <si>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</si>
  <si>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</si>
  <si>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</si>
  <si>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</si>
  <si>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</si>
  <si>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</si>
  <si>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</si>
  <si>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</si>
  <si>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</si>
  <si>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</si>
  <si>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</si>
  <si>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</si>
  <si>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</si>
  <si>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</si>
  <si>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</si>
  <si>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</si>
  <si>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</si>
  <si>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</si>
  <si>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</si>
  <si>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</si>
  <si>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</si>
  <si>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</si>
  <si>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</si>
  <si>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</si>
  <si>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</si>
  <si>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</si>
  <si>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</si>
  <si>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</si>
  <si>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</si>
  <si>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</si>
  <si>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</si>
  <si>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</si>
  <si>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</si>
  <si>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</si>
  <si>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</si>
  <si>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</si>
  <si>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</si>
  <si>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</si>
  <si>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</si>
  <si>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</si>
  <si>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</si>
  <si>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</si>
  <si>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</si>
  <si>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</si>
  <si>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</si>
  <si>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</si>
  <si>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</si>
  <si>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</si>
  <si>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</si>
  <si>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</si>
  <si>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</si>
  <si>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</si>
  <si>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</si>
  <si>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</si>
  <si>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</si>
  <si>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</si>
  <si>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</si>
  <si>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</si>
  <si>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</si>
  <si>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</si>
  <si>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</si>
  <si>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</si>
  <si>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</si>
  <si>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</si>
  <si>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</si>
  <si>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</si>
  <si>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</si>
  <si>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</si>
  <si>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</si>
  <si>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</si>
  <si>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</si>
  <si>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</si>
  <si>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</si>
  <si>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</si>
  <si>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</si>
  <si>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</si>
  <si>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</si>
  <si>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</si>
  <si>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</si>
  <si>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</si>
  <si>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</si>
  <si>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</si>
  <si>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</si>
  <si>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</si>
  <si>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</si>
  <si>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</si>
  <si>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</si>
  <si>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</si>
  <si>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</si>
  <si>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</si>
  <si>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</si>
  <si>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</si>
  <si>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</si>
  <si>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</si>
  <si>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</si>
  <si>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</si>
  <si>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</si>
  <si>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</si>
  <si>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</si>
  <si>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</si>
  <si>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</si>
  <si>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</si>
  <si>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</si>
  <si>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</si>
  <si>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</si>
  <si>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</si>
  <si>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</si>
  <si>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</si>
  <si>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</si>
  <si>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</si>
  <si>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</si>
  <si>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</si>
  <si>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</si>
  <si>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</si>
  <si>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</si>
  <si>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</si>
  <si>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</si>
  <si>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</si>
  <si>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</si>
  <si>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</si>
  <si>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</si>
  <si>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</si>
  <si>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</si>
  <si>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</si>
  <si>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</si>
  <si>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</si>
  <si>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</si>
  <si>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</si>
  <si>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</si>
  <si>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</si>
  <si>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</si>
  <si>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</si>
  <si>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</si>
  <si>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</si>
  <si>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</si>
  <si>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</si>
  <si>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</si>
  <si>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</si>
  <si>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</si>
  <si>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</si>
  <si>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</si>
  <si>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</si>
  <si>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</si>
  <si>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</si>
  <si>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</si>
  <si>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</si>
  <si>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</si>
  <si>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</si>
  <si>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</si>
  <si>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</si>
  <si>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</si>
  <si>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</si>
  <si>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</si>
  <si>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</si>
  <si>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</si>
  <si>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</si>
  <si>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</si>
  <si>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</si>
  <si>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</si>
  <si>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</si>
  <si>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</si>
  <si>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</si>
  <si>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</si>
  <si>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</si>
  <si>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</si>
  <si>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</si>
  <si>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</si>
  <si>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</si>
  <si>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</si>
  <si>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</si>
  <si>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</si>
  <si>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</si>
  <si>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</si>
  <si>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</si>
  <si>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</si>
  <si>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</si>
  <si>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</si>
  <si>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</si>
  <si>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</si>
  <si>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</si>
  <si>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</si>
  <si>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</si>
  <si>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</si>
  <si>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</si>
  <si>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</si>
  <si>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</si>
  <si>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</si>
  <si>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</si>
  <si>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</si>
  <si>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</si>
  <si>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</si>
  <si>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</si>
  <si>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</si>
  <si>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</si>
  <si>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</si>
  <si>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</si>
  <si>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</si>
  <si>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</si>
  <si>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</si>
  <si>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</si>
  <si>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</si>
  <si>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</si>
  <si>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</si>
  <si>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</si>
  <si>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</si>
  <si>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</si>
  <si>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</si>
  <si>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</si>
  <si>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</si>
  <si>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</si>
  <si>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</si>
  <si>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</si>
  <si>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</si>
  <si>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</si>
  <si>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</si>
  <si>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</si>
  <si>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</si>
  <si>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</si>
  <si>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</si>
  <si>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</si>
  <si>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</si>
  <si>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</si>
  <si>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</si>
  <si>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</si>
  <si>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</si>
  <si>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</si>
  <si>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</si>
  <si>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</si>
  <si>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</si>
  <si>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</si>
  <si>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</si>
  <si>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</si>
  <si>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</si>
  <si>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</si>
  <si>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</si>
  <si>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</si>
  <si>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</si>
  <si>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</si>
  <si>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</si>
  <si>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</si>
  <si>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</si>
  <si>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</si>
  <si>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</si>
  <si>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</si>
  <si>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</si>
  <si>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</si>
  <si>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</si>
  <si>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</si>
  <si>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</si>
  <si>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</si>
  <si>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</si>
  <si>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</si>
  <si>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</si>
  <si>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</si>
  <si>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</si>
  <si>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</si>
  <si>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</si>
  <si>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</si>
  <si>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</si>
  <si>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</si>
  <si>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</si>
  <si>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</si>
  <si>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</si>
  <si>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</si>
  <si>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</si>
  <si>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</si>
  <si>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</si>
  <si>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</si>
  <si>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</si>
  <si>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</si>
  <si>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</si>
  <si>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</si>
  <si>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</si>
  <si>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</si>
  <si>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</si>
  <si>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</si>
  <si>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</si>
  <si>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</si>
  <si>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</si>
  <si>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</si>
  <si>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</si>
  <si>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</si>
  <si>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</si>
  <si>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</si>
  <si>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</si>
  <si>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</si>
  <si>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</si>
  <si>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</si>
  <si>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</si>
  <si>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</si>
  <si>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</si>
  <si>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</si>
  <si>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</si>
  <si>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</si>
  <si>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</si>
  <si>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</si>
  <si>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</si>
  <si>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</si>
  <si>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</si>
  <si>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</si>
  <si>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</si>
  <si>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</si>
  <si>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</si>
  <si>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</si>
  <si>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</si>
  <si>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</si>
  <si>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</si>
  <si>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</si>
  <si>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</si>
  <si>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</si>
  <si>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</si>
  <si>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</si>
  <si>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</si>
  <si>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</si>
  <si>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</si>
  <si>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</si>
  <si>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</si>
  <si>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</si>
  <si>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</si>
  <si>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</si>
  <si>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</si>
  <si>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</si>
  <si>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</si>
  <si>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</si>
  <si>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</si>
  <si>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</si>
  <si>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</si>
  <si>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</si>
  <si>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</si>
  <si>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</si>
  <si>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</si>
  <si>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</si>
  <si>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</si>
  <si>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</si>
  <si>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</si>
  <si>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</si>
  <si>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</si>
  <si>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</si>
  <si>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</si>
  <si>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</si>
  <si>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</si>
  <si>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</si>
  <si>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</si>
  <si>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</si>
  <si>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</si>
  <si>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</si>
  <si>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</si>
  <si>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</si>
  <si>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</si>
  <si>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</si>
  <si>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</si>
  <si>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</si>
  <si>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</si>
  <si>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</si>
  <si>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</si>
  <si>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</si>
  <si>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</si>
  <si>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</si>
  <si>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</si>
  <si>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</si>
  <si>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</si>
  <si>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</si>
  <si>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</si>
  <si>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</si>
  <si>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</si>
  <si>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</si>
  <si>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</si>
  <si>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</si>
  <si>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</si>
  <si>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</si>
  <si>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</si>
  <si>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</si>
  <si>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</si>
  <si>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</si>
  <si>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</si>
  <si>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</si>
  <si>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</si>
  <si>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</si>
  <si>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</si>
  <si>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</si>
  <si>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</si>
  <si>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</si>
  <si>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</si>
  <si>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</si>
  <si>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</si>
  <si>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</si>
  <si>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</si>
  <si>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</si>
  <si>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</si>
  <si>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</si>
  <si>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</si>
  <si>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</si>
  <si>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</si>
  <si>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</si>
  <si>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</si>
  <si>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</si>
  <si>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</si>
  <si>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</si>
  <si>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</si>
  <si>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</si>
  <si>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</si>
  <si>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</si>
  <si>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</si>
  <si>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</si>
  <si>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</si>
  <si>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</si>
  <si>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</si>
  <si>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</si>
  <si>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</si>
  <si>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</si>
  <si>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</si>
  <si>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</si>
  <si>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</si>
  <si>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</si>
  <si>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</si>
  <si>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</si>
  <si>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</si>
  <si>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</si>
  <si>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</si>
  <si>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</si>
  <si>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</si>
  <si>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</si>
  <si>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</si>
  <si>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</si>
  <si>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</si>
  <si>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</si>
  <si>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</si>
  <si>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</si>
  <si>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</si>
  <si>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</si>
  <si>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</si>
  <si>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</si>
  <si>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</si>
  <si>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</si>
  <si>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</si>
  <si>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</si>
  <si>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</si>
  <si>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</si>
  <si>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</si>
  <si>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</si>
  <si>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</si>
  <si>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</si>
  <si>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</si>
  <si>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</si>
  <si>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</si>
  <si>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</si>
  <si>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</si>
  <si>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</si>
  <si>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</si>
  <si>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</si>
  <si>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</si>
  <si>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</si>
  <si>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</si>
  <si>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</si>
  <si>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</si>
  <si>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</si>
  <si>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</si>
  <si>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</si>
  <si>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</si>
  <si>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</si>
  <si>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</si>
  <si>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</si>
  <si>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</si>
  <si>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</si>
  <si>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</si>
  <si>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</si>
  <si>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</si>
  <si>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</si>
  <si>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</si>
  <si>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</si>
  <si>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</si>
  <si>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</si>
  <si>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</si>
  <si>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</si>
  <si>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</si>
  <si>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</si>
  <si>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</si>
  <si>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</si>
  <si>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</si>
  <si>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</si>
  <si>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</si>
  <si>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</si>
  <si>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</si>
  <si>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</si>
  <si>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</si>
  <si>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</si>
  <si>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</si>
  <si>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</si>
  <si>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</si>
  <si>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</si>
  <si>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</si>
  <si>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</si>
  <si>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</si>
  <si>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</si>
  <si>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</si>
  <si>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</si>
  <si>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</si>
  <si>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</si>
  <si>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</si>
  <si>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</si>
  <si>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</si>
  <si>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</si>
  <si>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</si>
  <si>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</si>
  <si>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</si>
  <si>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</si>
  <si>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</si>
  <si>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</si>
  <si>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</si>
  <si>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</si>
  <si>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</si>
  <si>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</si>
  <si>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</si>
  <si>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</si>
  <si>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</si>
  <si>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</si>
  <si>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</si>
  <si>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</si>
  <si>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</si>
  <si>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</si>
  <si>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</si>
  <si>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</si>
  <si>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</si>
  <si>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</si>
  <si>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</si>
  <si>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</si>
  <si>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</si>
  <si>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</si>
  <si>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</si>
  <si>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</si>
  <si>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</si>
  <si>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</si>
  <si>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</si>
  <si>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</si>
  <si>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</si>
  <si>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</si>
  <si>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</si>
  <si>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</si>
  <si>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</si>
  <si>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</si>
  <si>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</si>
  <si>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</si>
  <si>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</si>
  <si>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</si>
  <si>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</si>
  <si>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</si>
  <si>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</si>
  <si>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</si>
  <si>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</si>
  <si>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</si>
  <si>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</si>
  <si>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</si>
  <si>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</si>
  <si>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</si>
  <si>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</si>
  <si>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</si>
  <si>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</si>
  <si>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</si>
  <si>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</si>
  <si>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</si>
  <si>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</si>
  <si>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</si>
  <si>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</si>
  <si>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</si>
  <si>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</si>
  <si>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</si>
  <si>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</si>
  <si>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</si>
  <si>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</si>
  <si>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</si>
  <si>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</si>
  <si>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</si>
  <si>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</si>
  <si>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</si>
  <si>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</si>
  <si>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</si>
  <si>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</si>
  <si>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</si>
  <si>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</si>
  <si>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</si>
  <si>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</si>
  <si>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</si>
  <si>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</si>
  <si>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</si>
  <si>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</si>
  <si>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</si>
  <si>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</si>
  <si>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</si>
  <si>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</si>
  <si>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</si>
  <si>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</si>
  <si>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</si>
  <si>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</si>
  <si>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</si>
  <si>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</si>
  <si>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</si>
  <si>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</si>
  <si>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</si>
  <si>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</si>
  <si>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</si>
  <si>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</si>
  <si>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</si>
  <si>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</si>
  <si>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</si>
  <si>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</si>
  <si>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</si>
  <si>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</si>
  <si>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</si>
  <si>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</si>
  <si>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</si>
  <si>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</si>
  <si>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</si>
  <si>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</si>
  <si>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</si>
  <si>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</si>
  <si>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</si>
  <si>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</si>
  <si>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</si>
  <si>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</si>
  <si>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</si>
  <si>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</si>
  <si>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</si>
  <si>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</si>
  <si>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</si>
  <si>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</si>
  <si>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</si>
  <si>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</si>
  <si>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</si>
  <si>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</si>
  <si>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</si>
  <si>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</si>
  <si>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</si>
  <si>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</si>
  <si>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</si>
  <si>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</si>
  <si>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</si>
  <si>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</si>
  <si>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</si>
  <si>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</si>
  <si>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</si>
  <si>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</si>
  <si>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</si>
  <si>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</si>
  <si>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</si>
  <si>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</si>
  <si>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</si>
  <si>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</si>
  <si>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</si>
  <si>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</si>
  <si>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</si>
  <si>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</si>
  <si>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</si>
  <si>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</si>
  <si>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</si>
  <si>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</si>
  <si>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</si>
  <si>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</si>
  <si>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</si>
  <si>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</si>
  <si>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</si>
  <si>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</si>
  <si>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</si>
  <si>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</si>
  <si>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</si>
  <si>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</si>
  <si>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</si>
  <si>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</si>
  <si>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</si>
  <si>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</si>
  <si>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</si>
  <si>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</si>
  <si>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</si>
  <si>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</si>
  <si>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</si>
  <si>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</si>
  <si>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</si>
  <si>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</si>
  <si>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</si>
  <si>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</si>
  <si>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</si>
  <si>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</si>
  <si>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</si>
  <si>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</si>
  <si>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</si>
  <si>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</si>
  <si>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</si>
  <si>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</si>
  <si>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</si>
  <si>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</si>
  <si>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</si>
  <si>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</si>
  <si>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</si>
  <si>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</si>
  <si>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</si>
  <si>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</si>
  <si>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</si>
  <si>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</si>
  <si>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</si>
  <si>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</si>
  <si>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</si>
  <si>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</si>
  <si>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</si>
  <si>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</si>
  <si>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</si>
  <si>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</si>
  <si>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</si>
  <si>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</si>
  <si>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</si>
  <si>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</si>
  <si>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</si>
  <si>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</si>
  <si>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</si>
  <si>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</si>
  <si>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</si>
  <si>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</si>
  <si>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</si>
  <si>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</si>
  <si>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</si>
  <si>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</si>
  <si>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</si>
  <si>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</si>
  <si>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</si>
  <si>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</si>
  <si>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</si>
  <si>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</si>
  <si>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</si>
  <si>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</si>
  <si>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</si>
  <si>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</si>
  <si>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</si>
  <si>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</si>
  <si>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</si>
  <si>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</si>
  <si>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</si>
  <si>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</si>
  <si>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</si>
  <si>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</si>
  <si>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</si>
  <si>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</si>
  <si>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</si>
  <si>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</si>
  <si>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</si>
  <si>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</si>
  <si>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</si>
  <si>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</si>
  <si>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</si>
  <si>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</si>
  <si>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</si>
  <si>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</si>
  <si>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</si>
  <si>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</si>
  <si>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</si>
  <si>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</si>
  <si>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</si>
  <si>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</si>
  <si>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</si>
  <si>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</si>
  <si>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</si>
  <si>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</si>
  <si>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</si>
  <si>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</si>
  <si>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</si>
  <si>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</si>
  <si>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</si>
  <si>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</si>
  <si>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</si>
  <si>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</si>
  <si>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</si>
  <si>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</si>
  <si>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</si>
  <si>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</si>
  <si>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</si>
  <si>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</si>
  <si>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</si>
  <si>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</si>
  <si>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</si>
  <si>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</si>
  <si>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</si>
  <si>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</si>
  <si>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</si>
  <si>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</si>
  <si>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</si>
  <si>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</si>
  <si>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</si>
  <si>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</si>
  <si>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</si>
  <si>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</si>
  <si>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</si>
  <si>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</si>
  <si>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</si>
  <si>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</si>
  <si>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</si>
  <si>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</si>
  <si>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</si>
  <si>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</si>
  <si>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</si>
  <si>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</si>
  <si>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</si>
  <si>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</si>
  <si>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</si>
  <si>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</si>
  <si>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</si>
  <si>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</si>
  <si>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</si>
  <si>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</si>
  <si>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</si>
  <si>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</si>
  <si>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</si>
  <si>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</si>
  <si>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</si>
  <si>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</si>
  <si>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</si>
  <si>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</si>
  <si>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</si>
  <si>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</si>
  <si>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</si>
  <si>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</si>
  <si>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</si>
  <si>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</si>
  <si>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</si>
  <si>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</si>
  <si>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</si>
  <si>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</si>
  <si>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</si>
  <si>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</si>
  <si>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</si>
  <si>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</si>
  <si>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</si>
  <si>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</si>
  <si>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</si>
  <si>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</si>
  <si>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</si>
  <si>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</si>
  <si>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</si>
  <si>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</si>
  <si>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</si>
  <si>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</si>
  <si>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</si>
  <si>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</si>
  <si>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</si>
  <si>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</si>
  <si>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</si>
  <si>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</si>
  <si>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</si>
  <si>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</si>
  <si>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</si>
  <si>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</si>
  <si>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</si>
  <si>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</si>
  <si>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</si>
  <si>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</si>
  <si>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</si>
  <si>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</si>
  <si>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</si>
  <si>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</si>
  <si>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</si>
  <si>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</si>
  <si>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</si>
  <si>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</si>
  <si>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</si>
  <si>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</si>
  <si>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</si>
  <si>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</si>
  <si>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</si>
  <si>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</si>
  <si>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</si>
  <si>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</si>
  <si>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</si>
  <si>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</si>
  <si>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</si>
  <si>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</si>
  <si>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</si>
  <si>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</si>
  <si>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</si>
  <si>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</si>
  <si>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</si>
  <si>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</si>
  <si>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</si>
  <si>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</si>
  <si>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</si>
  <si>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</si>
  <si>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</si>
  <si>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</si>
  <si>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</si>
  <si>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</si>
  <si>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</si>
  <si>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</si>
  <si>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</si>
  <si>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</si>
  <si>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</si>
  <si>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</si>
  <si>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</si>
  <si>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</si>
  <si>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</si>
  <si>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</si>
  <si>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</si>
  <si>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</si>
  <si>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</si>
  <si>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</si>
  <si>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</si>
  <si>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</si>
  <si>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</si>
  <si>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</si>
  <si>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</si>
  <si>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</si>
  <si>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</si>
  <si>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</si>
  <si>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</si>
  <si>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</si>
  <si>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</si>
  <si>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</si>
  <si>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</si>
  <si>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</si>
  <si>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</si>
  <si>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</si>
  <si>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</si>
  <si>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</si>
  <si>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</si>
  <si>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</si>
  <si>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</si>
  <si>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</si>
  <si>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</si>
  <si>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</si>
  <si>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</si>
  <si>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</si>
  <si>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</si>
  <si>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</si>
  <si>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</si>
  <si>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</si>
  <si>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</si>
  <si>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</si>
  <si>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</si>
  <si>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</si>
  <si>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</si>
  <si>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</si>
  <si>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</si>
  <si>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</si>
  <si>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</si>
  <si>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</si>
  <si>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</si>
  <si>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</si>
  <si>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</si>
  <si>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</si>
  <si>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</si>
  <si>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</si>
  <si>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</si>
  <si>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</si>
  <si>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</si>
  <si>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</si>
  <si>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</si>
  <si>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</si>
  <si>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</si>
  <si>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</si>
  <si>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</si>
  <si>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</si>
  <si>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</si>
  <si>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</si>
  <si>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</si>
  <si>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</si>
  <si>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</si>
  <si>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</si>
  <si>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</si>
  <si>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</si>
  <si>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</si>
  <si>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</si>
  <si>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</si>
  <si>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</si>
  <si>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</si>
  <si>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</si>
  <si>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</si>
  <si>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</si>
  <si>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</si>
  <si>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</si>
  <si>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</si>
  <si>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</si>
  <si>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</si>
  <si>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</si>
  <si>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</si>
  <si>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</si>
  <si>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</si>
  <si>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</si>
  <si>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</si>
  <si>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</si>
  <si>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</si>
  <si>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</si>
  <si>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</si>
  <si>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</si>
  <si>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</si>
  <si>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</si>
  <si>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</si>
  <si>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</si>
  <si>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</si>
  <si>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</si>
  <si>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</si>
  <si>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</si>
  <si>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</si>
  <si>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</si>
  <si>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</si>
  <si>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</si>
  <si>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</si>
  <si>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</si>
  <si>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</si>
  <si>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</si>
  <si>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</si>
  <si>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</si>
  <si>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</si>
  <si>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</si>
  <si>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</si>
  <si>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</si>
  <si>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</si>
  <si>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</si>
  <si>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</si>
  <si>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</si>
  <si>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</si>
  <si>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</si>
  <si>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</si>
  <si>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</si>
  <si>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</si>
  <si>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</si>
  <si>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</si>
  <si>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</si>
  <si>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</si>
  <si>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</si>
  <si>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</si>
  <si>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</si>
  <si>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</si>
  <si>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</si>
  <si>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</si>
  <si>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</si>
  <si>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</si>
  <si>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</si>
  <si>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</si>
  <si>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</si>
  <si>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</si>
  <si>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</si>
  <si>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</si>
  <si>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</si>
  <si>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</si>
  <si>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</si>
  <si>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</si>
  <si>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</si>
  <si>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</si>
  <si>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</si>
  <si>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</si>
  <si>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</si>
  <si>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</si>
  <si>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</si>
  <si>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</si>
  <si>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</si>
  <si>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</si>
  <si>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</si>
  <si>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</si>
  <si>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</si>
  <si>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</si>
  <si>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</si>
  <si>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</si>
  <si>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</si>
  <si>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</si>
  <si>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</si>
  <si>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</si>
  <si>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</si>
  <si>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</si>
  <si>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</si>
  <si>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</si>
  <si>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</si>
  <si>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</si>
  <si>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</si>
  <si>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</si>
  <si>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</si>
  <si>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</si>
  <si>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</si>
  <si>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</si>
  <si>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</si>
  <si>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</si>
  <si>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</si>
  <si>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</si>
  <si>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</si>
  <si>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</si>
  <si>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</si>
  <si>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</si>
  <si>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</si>
  <si>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</si>
  <si>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</si>
  <si>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</si>
  <si>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</si>
  <si>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</si>
  <si>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</si>
  <si>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</si>
  <si>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</si>
  <si>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</si>
  <si>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</si>
  <si>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</si>
  <si>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</si>
  <si>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</si>
  <si>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</si>
  <si>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</si>
  <si>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</si>
  <si>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</si>
  <si>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</si>
  <si>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</si>
  <si>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</si>
  <si>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</si>
  <si>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</si>
  <si>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</si>
  <si>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</si>
  <si>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</si>
  <si>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</si>
  <si>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</si>
  <si>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</si>
  <si>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</si>
  <si>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</si>
  <si>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</si>
  <si>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</si>
  <si>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</si>
  <si>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</si>
  <si>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</si>
  <si>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</si>
  <si>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</si>
  <si>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</si>
  <si>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</si>
  <si>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</si>
  <si>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</si>
  <si>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</si>
  <si>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</si>
  <si>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</si>
  <si>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</si>
  <si>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</si>
  <si>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</si>
  <si>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</si>
  <si>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</si>
  <si>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</si>
  <si>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</si>
  <si>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</si>
  <si>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</si>
  <si>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</si>
  <si>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</si>
  <si>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</si>
  <si>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</si>
  <si>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</si>
  <si>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</si>
  <si>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</si>
  <si>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</si>
  <si>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</si>
  <si>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</si>
  <si>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</si>
  <si>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</si>
  <si>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</si>
  <si>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</si>
  <si>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</si>
  <si>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</si>
  <si>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</si>
  <si>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</si>
  <si>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</si>
  <si>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</si>
  <si>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</si>
  <si>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</si>
  <si>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</si>
  <si>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</si>
  <si>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</si>
  <si>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</si>
  <si>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</si>
  <si>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</si>
  <si>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</si>
  <si>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</si>
  <si>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</si>
  <si>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</si>
  <si>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</si>
  <si>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</si>
  <si>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</si>
  <si>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</si>
  <si>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</si>
  <si>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</si>
  <si>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</si>
  <si>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</si>
  <si>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</si>
  <si>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</si>
  <si>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</si>
  <si>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</si>
  <si>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</si>
  <si>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</si>
  <si>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</si>
  <si>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</si>
  <si>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</si>
  <si>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</si>
  <si>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</si>
  <si>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</si>
  <si>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</si>
  <si>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</si>
  <si>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</si>
  <si>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</si>
  <si>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</si>
  <si>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</si>
  <si>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</si>
  <si>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</si>
  <si>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</si>
  <si>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</si>
  <si>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</si>
  <si>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</si>
  <si>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</si>
  <si>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</si>
  <si>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</si>
  <si>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</si>
  <si>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</si>
  <si>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</si>
  <si>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</si>
  <si>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</si>
  <si>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</si>
  <si>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</si>
  <si>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</si>
  <si>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</si>
  <si>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</si>
  <si>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</si>
  <si>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</si>
  <si>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</si>
  <si>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</si>
  <si>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</si>
  <si>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</si>
  <si>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</si>
  <si>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</si>
  <si>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</si>
  <si>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</si>
  <si>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</si>
  <si>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</si>
  <si>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</si>
  <si>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</si>
  <si>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</si>
  <si>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</si>
  <si>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</si>
  <si>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</si>
  <si>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</si>
  <si>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</si>
  <si>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</si>
  <si>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</si>
  <si>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</si>
  <si>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</si>
  <si>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</si>
  <si>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</si>
  <si>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</si>
  <si>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</si>
  <si>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</si>
  <si>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</si>
  <si>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</si>
  <si>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</si>
  <si>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</si>
  <si>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</si>
  <si>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</si>
  <si>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</si>
  <si>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</si>
  <si>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</si>
  <si>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</si>
  <si>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</si>
  <si>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</si>
  <si>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</si>
  <si>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</si>
  <si>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</si>
  <si>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</si>
  <si>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</si>
  <si>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</si>
  <si>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</si>
  <si>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</si>
  <si>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</si>
  <si>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</si>
  <si>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</si>
  <si>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</si>
  <si>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</si>
  <si>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</si>
  <si>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</si>
  <si>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</si>
  <si>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</si>
  <si>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</si>
  <si>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</si>
  <si>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</si>
  <si>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</si>
  <si>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</si>
  <si>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</si>
  <si>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</si>
  <si>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</si>
  <si>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</si>
  <si>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</si>
  <si>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</si>
  <si>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</si>
  <si>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</si>
  <si>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</si>
  <si>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</si>
  <si>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</si>
  <si>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</si>
  <si>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</si>
  <si>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</si>
  <si>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</si>
  <si>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</si>
  <si>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</si>
  <si>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</si>
  <si>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</si>
  <si>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</si>
  <si>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</si>
  <si>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</si>
  <si>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</si>
  <si>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</si>
  <si>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</si>
  <si>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</si>
  <si>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</si>
  <si>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</si>
  <si>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</si>
  <si>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</si>
  <si>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</si>
  <si>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</si>
  <si>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</si>
  <si>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</si>
  <si>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</si>
  <si>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</si>
  <si>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</si>
  <si>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</si>
  <si>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</si>
  <si>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</si>
  <si>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</si>
  <si>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</si>
  <si>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</si>
  <si>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</si>
  <si>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</si>
  <si>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</si>
  <si>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</si>
  <si>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</si>
  <si>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</si>
  <si>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</si>
  <si>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</si>
  <si>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</si>
  <si>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</si>
  <si>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</si>
  <si>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</si>
  <si>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</si>
  <si>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</si>
  <si>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</si>
  <si>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</si>
  <si>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</si>
  <si>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</si>
  <si>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</si>
  <si>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</si>
  <si>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</si>
  <si>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</si>
  <si>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</si>
  <si>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</si>
  <si>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</si>
  <si>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</si>
  <si>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</si>
  <si>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</si>
  <si>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</si>
  <si>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</si>
  <si>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</si>
  <si>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</si>
  <si>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</si>
  <si>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</si>
  <si>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</si>
  <si>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</si>
  <si>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</si>
  <si>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</si>
  <si>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</si>
  <si>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</si>
  <si>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</si>
  <si>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</si>
  <si>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</si>
  <si>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</si>
  <si>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</si>
  <si>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</si>
  <si>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</si>
  <si>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</si>
  <si>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</si>
  <si>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</si>
  <si>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</si>
  <si>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</si>
  <si>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</si>
  <si>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</si>
  <si>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</si>
  <si>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</si>
  <si>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</si>
  <si>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</si>
  <si>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</si>
  <si>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</si>
  <si>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</si>
  <si>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</si>
  <si>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</si>
  <si>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</si>
  <si>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</si>
  <si>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</si>
  <si>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</si>
  <si>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</si>
  <si>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</si>
  <si>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</si>
  <si>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</si>
  <si>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</si>
  <si>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</si>
  <si>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</si>
  <si>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</si>
  <si>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</si>
  <si>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</si>
  <si>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</si>
  <si>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</si>
  <si>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</si>
  <si>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</si>
  <si>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</si>
  <si>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</si>
  <si>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</si>
  <si>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</si>
  <si>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</si>
  <si>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</si>
  <si>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</si>
  <si>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</si>
  <si>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</si>
  <si>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</si>
  <si>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</si>
  <si>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</si>
  <si>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</si>
  <si>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</si>
  <si>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</si>
  <si>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</si>
  <si>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</si>
  <si>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</si>
  <si>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</si>
  <si>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</si>
  <si>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</si>
  <si>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</si>
  <si>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</si>
  <si>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</si>
  <si>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</si>
  <si>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</si>
  <si>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</si>
  <si>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</si>
  <si>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</si>
  <si>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</si>
  <si>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</si>
  <si>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</si>
  <si>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</si>
  <si>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</si>
  <si>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</si>
  <si>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</si>
  <si>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</si>
  <si>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</si>
  <si>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</si>
  <si>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</si>
  <si>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</si>
  <si>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</si>
  <si>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</si>
  <si>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</si>
  <si>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</si>
  <si>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</si>
  <si>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</si>
  <si>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</si>
  <si>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</si>
  <si>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</si>
  <si>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</si>
  <si>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</si>
  <si>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</si>
  <si>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</si>
  <si>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</si>
  <si>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</si>
  <si>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</si>
  <si>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</si>
  <si>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</si>
  <si>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</si>
  <si>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</si>
  <si>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</si>
  <si>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</si>
  <si>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</si>
  <si>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</si>
  <si>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</si>
  <si>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</si>
  <si>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</si>
  <si>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</si>
  <si>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</si>
  <si>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</si>
  <si>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</si>
  <si>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</si>
  <si>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</si>
  <si>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</si>
  <si>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</si>
  <si>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</si>
  <si>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</si>
  <si>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</si>
  <si>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</si>
  <si>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</si>
  <si>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</si>
  <si>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</si>
  <si>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</si>
  <si>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</si>
  <si>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</si>
  <si>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</si>
  <si>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</si>
  <si>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</si>
  <si>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</si>
  <si>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</si>
  <si>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</si>
  <si>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</si>
  <si>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</si>
  <si>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</si>
  <si>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</si>
  <si>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</si>
  <si>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</si>
  <si>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</si>
  <si>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</si>
  <si>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</si>
  <si>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</si>
  <si>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</si>
  <si>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</si>
  <si>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</si>
  <si>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</si>
  <si>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</si>
  <si>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</si>
  <si>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</si>
  <si>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</si>
  <si>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</si>
  <si>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</si>
  <si>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</si>
  <si>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</si>
  <si>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</si>
  <si>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</si>
  <si>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</si>
  <si>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</si>
  <si>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</si>
  <si>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</si>
  <si>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</si>
  <si>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</si>
  <si>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</si>
  <si>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</si>
  <si>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</si>
  <si>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</si>
  <si>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</si>
  <si>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</si>
  <si>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</si>
  <si>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</si>
  <si>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</si>
  <si>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</si>
  <si>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</si>
  <si>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</si>
  <si>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</si>
  <si>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</si>
  <si>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</si>
  <si>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</si>
  <si>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</si>
  <si>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</si>
  <si>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</si>
  <si>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</si>
  <si>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</si>
  <si>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</si>
  <si>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</si>
  <si>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</si>
  <si>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</si>
  <si>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</si>
  <si>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</si>
  <si>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</si>
  <si>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</si>
  <si>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</si>
  <si>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</si>
  <si>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</si>
  <si>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</si>
  <si>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</si>
  <si>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</si>
  <si>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</si>
  <si>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</si>
  <si>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</si>
  <si>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</si>
  <si>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</si>
  <si>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</si>
  <si>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</si>
  <si>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</si>
  <si>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</si>
  <si>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</si>
  <si>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</si>
  <si>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</si>
  <si>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</si>
  <si>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</si>
  <si>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</si>
  <si>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</si>
  <si>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</si>
  <si>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</si>
  <si>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</si>
  <si>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</si>
  <si>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</si>
  <si>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</si>
  <si>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</si>
  <si>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</si>
  <si>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</si>
  <si>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</si>
  <si>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</si>
  <si>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</si>
  <si>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</si>
  <si>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</si>
  <si>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</si>
  <si>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</si>
  <si>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</si>
  <si>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</si>
  <si>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</si>
  <si>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</si>
  <si>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</si>
  <si>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</si>
  <si>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</si>
  <si>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</si>
  <si>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</si>
  <si>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</si>
  <si>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</si>
  <si>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</si>
  <si>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</si>
  <si>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</si>
  <si>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</si>
  <si>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</si>
  <si>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</si>
  <si>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</si>
  <si>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</si>
  <si>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</si>
  <si>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</si>
  <si>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</si>
  <si>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</si>
  <si>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</si>
  <si>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</si>
  <si>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</si>
  <si>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</si>
  <si>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</si>
  <si>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</si>
  <si>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</si>
  <si>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</si>
  <si>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</si>
  <si>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</si>
  <si>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</si>
  <si>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</si>
  <si>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</si>
  <si>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</si>
  <si>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</si>
  <si>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</si>
  <si>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</si>
  <si>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</si>
  <si>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</si>
  <si>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</si>
  <si>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</si>
  <si>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</si>
  <si>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</si>
  <si>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</si>
  <si>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</si>
  <si>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</si>
  <si>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</si>
  <si>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</si>
  <si>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</si>
  <si>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</si>
  <si>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</si>
  <si>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</si>
  <si>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</si>
  <si>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</si>
  <si>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</si>
  <si>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</si>
  <si>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</si>
  <si>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</si>
  <si>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</si>
  <si>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</si>
  <si>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</si>
  <si>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</si>
  <si>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</si>
  <si>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</si>
  <si>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</si>
  <si>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</si>
  <si>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</si>
  <si>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</si>
  <si>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</si>
  <si>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</si>
  <si>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</si>
  <si>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</si>
  <si>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</si>
  <si>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</si>
  <si>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</si>
  <si>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</si>
  <si>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</si>
  <si>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</si>
  <si>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</si>
  <si>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</si>
  <si>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</si>
  <si>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</si>
  <si>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</si>
  <si>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</si>
  <si>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</si>
  <si>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</si>
  <si>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</si>
  <si>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</si>
  <si>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</si>
  <si>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</si>
  <si>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</si>
  <si>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</si>
  <si>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</si>
  <si>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</si>
  <si>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</si>
  <si>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</si>
  <si>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</si>
  <si>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</si>
  <si>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</si>
  <si>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</si>
  <si>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</si>
  <si>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</si>
  <si>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</si>
  <si>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</si>
  <si>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</si>
  <si>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</si>
  <si>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</si>
  <si>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</si>
  <si>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</si>
  <si>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</si>
  <si>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</si>
  <si>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</si>
  <si>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</si>
  <si>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</si>
  <si>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</si>
  <si>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</si>
  <si>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</si>
  <si>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</si>
  <si>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</si>
  <si>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</si>
  <si>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</si>
  <si>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</si>
  <si>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</si>
  <si>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</si>
  <si>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</si>
  <si>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</si>
  <si>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</si>
  <si>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</si>
  <si>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</si>
  <si>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</si>
  <si>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</si>
  <si>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</si>
  <si>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</si>
  <si>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</si>
  <si>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</si>
  <si>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</si>
  <si>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</si>
  <si>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</si>
  <si>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</si>
  <si>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</si>
  <si>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</si>
  <si>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</si>
  <si>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</si>
  <si>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</si>
  <si>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</si>
  <si>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</si>
  <si>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</si>
  <si>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</si>
  <si>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</si>
  <si>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</si>
  <si>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</si>
  <si>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</si>
  <si>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</si>
  <si>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</si>
  <si>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</si>
  <si>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</si>
  <si>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</si>
  <si>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</si>
  <si>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</si>
  <si>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</si>
  <si>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</si>
  <si>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</si>
  <si>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</si>
  <si>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</si>
  <si>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</si>
  <si>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</si>
  <si>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</si>
  <si>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</si>
  <si>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</si>
  <si>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</si>
  <si>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</si>
  <si>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</si>
  <si>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</si>
  <si>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</si>
  <si>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</si>
  <si>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</si>
  <si>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</si>
  <si>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</si>
  <si>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</si>
  <si>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</si>
  <si>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</si>
  <si>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</si>
  <si>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</si>
  <si>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</si>
  <si>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</si>
  <si>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</si>
  <si>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</si>
  <si>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</si>
  <si>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</si>
  <si>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</si>
  <si>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</si>
  <si>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</si>
  <si>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</si>
  <si>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</si>
  <si>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</si>
  <si>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</si>
  <si>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</si>
  <si>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</si>
  <si>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</si>
  <si>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</si>
  <si>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</si>
  <si>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</si>
  <si>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</si>
  <si>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</si>
  <si>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</si>
  <si>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</si>
  <si>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</si>
  <si>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</si>
  <si>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</si>
  <si>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</si>
  <si>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</si>
  <si>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</si>
  <si>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</si>
  <si>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</si>
  <si>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</si>
  <si>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</si>
  <si>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</si>
  <si>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</si>
  <si>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</si>
  <si>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</si>
  <si>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</si>
  <si>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</si>
  <si>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</si>
  <si>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</si>
  <si>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</si>
  <si>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</si>
  <si>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</si>
  <si>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</si>
  <si>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</si>
  <si>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</si>
  <si>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</si>
  <si>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</si>
  <si>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</si>
  <si>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</si>
  <si>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</si>
  <si>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</si>
  <si>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</si>
  <si>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</si>
  <si>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</si>
  <si>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</si>
  <si>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</si>
  <si>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</si>
  <si>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</si>
  <si>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</si>
  <si>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</si>
  <si>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</si>
  <si>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</si>
  <si>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</si>
  <si>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</si>
  <si>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</si>
  <si>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</si>
  <si>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</si>
  <si>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</si>
  <si>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</si>
  <si>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</si>
  <si>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</si>
  <si>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</si>
  <si>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</si>
  <si>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</si>
  <si>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</si>
  <si>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</si>
  <si>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</si>
  <si>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</si>
  <si>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</si>
  <si>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</si>
  <si>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</si>
  <si>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</si>
  <si>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</si>
  <si>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</si>
  <si>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</si>
  <si>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</si>
  <si>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</si>
  <si>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</si>
  <si>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</si>
  <si>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</si>
  <si>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</si>
  <si>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</si>
  <si>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</si>
  <si>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</si>
  <si>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</si>
  <si>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</si>
  <si>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</si>
  <si>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</si>
  <si>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</si>
  <si>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</si>
  <si>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</si>
  <si>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</si>
  <si>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</si>
  <si>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</si>
  <si>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</si>
  <si>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</si>
  <si>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</si>
  <si>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</si>
  <si>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</si>
  <si>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</si>
  <si>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</si>
  <si>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</si>
  <si>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</si>
  <si>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</si>
  <si>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</si>
  <si>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</si>
  <si>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</si>
  <si>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</si>
  <si>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</si>
  <si>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</si>
  <si>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</si>
  <si>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</si>
  <si>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</si>
  <si>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</si>
  <si>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</si>
  <si>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</si>
  <si>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</si>
  <si>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</si>
  <si>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</si>
  <si>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</si>
  <si>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</si>
  <si>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</si>
  <si>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</si>
  <si>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</si>
  <si>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</si>
  <si>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</si>
  <si>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</si>
  <si>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</si>
  <si>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</si>
  <si>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</si>
  <si>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</si>
  <si>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</si>
  <si>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</si>
  <si>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</si>
  <si>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</si>
  <si>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</si>
  <si>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</si>
  <si>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</si>
  <si>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</si>
  <si>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</si>
  <si>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</si>
  <si>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</si>
  <si>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</si>
  <si>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</si>
  <si>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</si>
  <si>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</si>
  <si>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</si>
  <si>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</si>
  <si>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</si>
  <si>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</si>
  <si>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</si>
  <si>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</si>
  <si>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</si>
  <si>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</si>
  <si>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</si>
  <si>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</si>
  <si>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</si>
  <si>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</si>
  <si>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</si>
  <si>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</si>
  <si>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</si>
  <si>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</si>
  <si>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</si>
  <si>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</si>
  <si>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</si>
  <si>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</si>
  <si>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</si>
  <si>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</si>
  <si>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</si>
  <si>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</si>
  <si>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</si>
  <si>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</si>
  <si>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</si>
  <si>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</si>
  <si>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</si>
  <si>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</si>
  <si>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</si>
  <si>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</si>
  <si>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</si>
  <si>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</si>
  <si>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</si>
  <si>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</si>
  <si>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</si>
  <si>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</si>
  <si>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</si>
  <si>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</si>
  <si>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</si>
  <si>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</si>
  <si>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</si>
  <si>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</si>
  <si>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</si>
  <si>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</si>
  <si>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</si>
  <si>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</si>
  <si>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</si>
  <si>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</si>
  <si>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</si>
  <si>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</si>
  <si>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</si>
  <si>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</si>
  <si>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</si>
  <si>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</si>
  <si>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</si>
  <si>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</si>
  <si>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</si>
  <si>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</si>
  <si>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</si>
  <si>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</si>
  <si>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</si>
  <si>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</si>
  <si>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</si>
  <si>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</si>
  <si>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</si>
  <si>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</si>
  <si>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</si>
  <si>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</si>
  <si>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</si>
  <si>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</si>
  <si>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</si>
  <si>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</si>
  <si>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</si>
  <si>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</si>
  <si>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</si>
  <si>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</si>
  <si>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</si>
  <si>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</si>
  <si>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</si>
  <si>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</si>
  <si>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</si>
  <si>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</si>
  <si>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</si>
  <si>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</si>
  <si>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</si>
  <si>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</si>
  <si>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</si>
  <si>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</si>
  <si>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</si>
  <si>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</si>
  <si>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</si>
  <si>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</si>
  <si>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</si>
  <si>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</si>
  <si>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</si>
  <si>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</si>
  <si>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</si>
  <si>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</si>
  <si>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</si>
  <si>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</si>
  <si>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</si>
  <si>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</si>
  <si>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</si>
  <si>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</si>
  <si>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</si>
  <si>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</si>
  <si>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</si>
  <si>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</si>
  <si>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</si>
  <si>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</si>
  <si>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</si>
  <si>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</si>
  <si>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</si>
  <si>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</si>
  <si>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</si>
  <si>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</si>
  <si>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</si>
  <si>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</si>
  <si>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</si>
  <si>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</si>
  <si>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</si>
  <si>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</si>
  <si>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</si>
  <si>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</si>
  <si>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</si>
  <si>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</si>
  <si>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</si>
  <si>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</si>
  <si>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</si>
  <si>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</si>
  <si>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</si>
  <si>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</si>
  <si>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</si>
  <si>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</si>
  <si>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</si>
  <si>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</si>
  <si>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</si>
  <si>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</si>
  <si>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</si>
  <si>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</si>
  <si>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</si>
  <si>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</si>
  <si>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</si>
  <si>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</si>
  <si>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</si>
  <si>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</si>
  <si>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</si>
  <si>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</si>
  <si>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</si>
  <si>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</si>
  <si>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</si>
  <si>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</si>
  <si>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</si>
  <si>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</si>
  <si>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</si>
  <si>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</si>
  <si>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</si>
  <si>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</si>
  <si>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</si>
  <si>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</si>
  <si>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</si>
  <si>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</si>
  <si>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</si>
  <si>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</si>
  <si>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</si>
  <si>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</si>
  <si>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</si>
  <si>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</si>
  <si>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</si>
  <si>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</si>
  <si>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</si>
  <si>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</si>
  <si>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</si>
  <si>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</si>
  <si>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</si>
  <si>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</si>
  <si>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</si>
  <si>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</si>
  <si>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</si>
  <si>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</si>
  <si>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</si>
  <si>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</si>
  <si>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</si>
  <si>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</si>
  <si>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</si>
  <si>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</si>
  <si>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</si>
  <si>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</si>
  <si>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</si>
  <si>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</si>
  <si>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</si>
  <si>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</si>
  <si>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</si>
  <si>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</si>
  <si>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</si>
  <si>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</si>
  <si>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</si>
  <si>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</si>
  <si>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</si>
  <si>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</si>
  <si>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</si>
  <si>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</si>
  <si>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</si>
  <si>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</si>
  <si>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</si>
  <si>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</si>
  <si>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</si>
  <si>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</si>
  <si>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</si>
  <si>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</si>
  <si>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</si>
  <si>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</si>
  <si>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</si>
  <si>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</si>
  <si>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</si>
  <si>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</si>
  <si>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</si>
  <si>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</si>
  <si>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</si>
  <si>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</si>
  <si>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</si>
  <si>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</si>
  <si>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</si>
  <si>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</si>
  <si>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</si>
  <si>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</si>
  <si>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</si>
  <si>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</si>
  <si>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</si>
  <si>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</si>
  <si>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</si>
  <si>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</si>
  <si>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</si>
  <si>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</si>
  <si>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</si>
  <si>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</si>
  <si>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</si>
  <si>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</si>
  <si>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</si>
  <si>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</si>
  <si>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</si>
  <si>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</si>
  <si>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</si>
  <si>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</si>
  <si>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</si>
  <si>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</si>
  <si>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</si>
  <si>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</si>
  <si>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</si>
  <si>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</si>
  <si>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</si>
  <si>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</si>
  <si>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</si>
  <si>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</si>
  <si>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</si>
  <si>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</si>
  <si>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</si>
  <si>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</si>
  <si>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</si>
  <si>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</si>
  <si>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</si>
  <si>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</si>
  <si>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</si>
  <si>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</si>
  <si>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</si>
  <si>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</si>
  <si>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</si>
  <si>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</si>
  <si>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</si>
  <si>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</si>
  <si>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</si>
  <si>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</si>
  <si>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</si>
  <si>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</si>
  <si>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</si>
  <si>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</si>
  <si>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</si>
  <si>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</si>
  <si>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</si>
  <si>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</si>
  <si>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</si>
  <si>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</si>
  <si>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</si>
  <si>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</si>
  <si>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</si>
  <si>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</si>
  <si>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</si>
  <si>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</si>
  <si>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</si>
  <si>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</si>
  <si>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</si>
  <si>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</si>
  <si>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</si>
  <si>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</si>
  <si>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</si>
  <si>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</si>
  <si>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</si>
  <si>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</si>
  <si>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</si>
  <si>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</si>
  <si>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</si>
  <si>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</si>
  <si>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</si>
  <si>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</si>
  <si>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</si>
  <si>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</si>
  <si>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</si>
  <si>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</si>
  <si>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</si>
  <si>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</si>
  <si>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</si>
  <si>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</si>
  <si>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</si>
  <si>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</si>
  <si>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</si>
  <si>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</si>
  <si>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</si>
  <si>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</si>
  <si>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</si>
  <si>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</si>
  <si>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</si>
  <si>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</si>
  <si>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</si>
  <si>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</si>
  <si>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</si>
  <si>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</si>
  <si>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</si>
  <si>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</si>
  <si>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</si>
  <si>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</si>
  <si>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</si>
  <si>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</si>
  <si>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</si>
  <si>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</si>
  <si>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</si>
  <si>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</si>
  <si>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</si>
  <si>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</si>
  <si>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</si>
  <si>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</si>
  <si>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</si>
  <si>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</si>
  <si>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</si>
  <si>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</si>
  <si>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</si>
  <si>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</si>
  <si>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</si>
  <si>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</si>
  <si>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</si>
  <si>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</si>
  <si>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</si>
  <si>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</si>
  <si>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</si>
  <si>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</si>
  <si>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</si>
  <si>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</si>
  <si>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</si>
  <si>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</si>
  <si>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</si>
  <si>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</si>
  <si>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</si>
  <si>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</si>
  <si>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</si>
  <si>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</si>
  <si>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</si>
  <si>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</si>
  <si>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</si>
  <si>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</si>
  <si>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</si>
  <si>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</si>
  <si>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</si>
  <si>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</si>
  <si>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</si>
  <si>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</si>
  <si>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</si>
  <si>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</si>
  <si>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</si>
  <si>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</si>
  <si>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</si>
  <si>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</si>
  <si>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</si>
  <si>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</si>
  <si>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</si>
  <si>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</si>
  <si>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</si>
  <si>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</si>
  <si>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</si>
  <si>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</si>
  <si>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</si>
  <si>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</si>
  <si>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</si>
  <si>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</si>
  <si>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</si>
  <si>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</si>
  <si>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</si>
  <si>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</si>
  <si>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</si>
  <si>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</si>
  <si>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</si>
  <si>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</si>
  <si>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</si>
  <si>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</si>
  <si>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</si>
  <si>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</si>
  <si>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</si>
  <si>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</si>
  <si>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</si>
  <si>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</si>
  <si>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</si>
  <si>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</si>
  <si>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</si>
  <si>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</si>
  <si>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</si>
  <si>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</si>
  <si>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</si>
  <si>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</si>
  <si>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</si>
  <si>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</si>
  <si>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</si>
  <si>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</si>
  <si>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</si>
  <si>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</si>
  <si>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</si>
  <si>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</si>
  <si>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</si>
  <si>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</si>
  <si>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</si>
  <si>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</si>
  <si>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</si>
  <si>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</si>
  <si>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</si>
  <si>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</si>
  <si>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</si>
  <si>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</si>
  <si>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</si>
  <si>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</si>
  <si>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</si>
  <si>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</si>
  <si>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</si>
  <si>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</si>
  <si>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</si>
  <si>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</si>
  <si>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</si>
  <si>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</si>
  <si>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</si>
  <si>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</si>
  <si>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</si>
  <si>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</si>
  <si>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</si>
  <si>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</si>
  <si>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</si>
  <si>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</si>
  <si>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</si>
  <si>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</si>
  <si>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</si>
  <si>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</si>
  <si>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</si>
  <si>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</si>
  <si>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</si>
  <si>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</si>
  <si>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</si>
  <si>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</si>
  <si>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</si>
  <si>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</si>
  <si>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</si>
  <si>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</si>
  <si>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</si>
  <si>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</si>
  <si>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</si>
  <si>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</si>
  <si>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</si>
  <si>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</si>
  <si>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</si>
  <si>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</si>
  <si>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</si>
  <si>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</si>
  <si>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</si>
  <si>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</si>
  <si>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</si>
  <si>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</si>
  <si>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</si>
  <si>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</si>
  <si>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</si>
  <si>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</si>
  <si>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</si>
  <si>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</si>
  <si>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</si>
  <si>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</si>
  <si>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</si>
  <si>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</si>
  <si>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</si>
  <si>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</si>
  <si>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</si>
  <si>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</si>
  <si>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</si>
  <si>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</si>
  <si>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</si>
  <si>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</si>
  <si>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</si>
  <si>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</si>
  <si>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</si>
  <si>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</si>
  <si>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</si>
  <si>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</si>
  <si>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</si>
  <si>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</si>
  <si>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</si>
  <si>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</si>
  <si>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</si>
  <si>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</si>
  <si>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</si>
  <si>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</si>
  <si>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</si>
  <si>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</si>
  <si>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</si>
  <si>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</si>
  <si>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</si>
  <si>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</si>
  <si>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</si>
  <si>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</si>
  <si>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</si>
  <si>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</si>
  <si>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</si>
  <si>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</si>
  <si>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</si>
  <si>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</si>
  <si>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</si>
  <si>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</si>
  <si>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</si>
  <si>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</si>
  <si>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</si>
  <si>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</si>
  <si>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</si>
  <si>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</si>
  <si>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</si>
  <si>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</si>
  <si>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</si>
  <si>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</si>
  <si>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</si>
  <si>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</si>
  <si>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</si>
  <si>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</si>
  <si>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</si>
  <si>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</si>
  <si>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</si>
  <si>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</si>
  <si>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</si>
  <si>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</si>
  <si>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</si>
  <si>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</si>
  <si>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</si>
  <si>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</si>
  <si>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</si>
  <si>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</si>
  <si>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</si>
  <si>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</si>
  <si>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</si>
  <si>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</si>
  <si>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</si>
  <si>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</si>
  <si>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</si>
  <si>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</si>
  <si>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</si>
  <si>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</si>
  <si>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</si>
  <si>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</si>
  <si>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</si>
  <si>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</si>
  <si>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</si>
  <si>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</si>
  <si>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</si>
  <si>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</si>
  <si>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</si>
  <si>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</si>
  <si>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</si>
  <si>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</si>
  <si>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</si>
  <si>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</si>
  <si>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</si>
  <si>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</si>
  <si>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</si>
  <si>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</si>
  <si>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</si>
  <si>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</si>
  <si>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</si>
  <si>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</si>
  <si>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</si>
  <si>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</si>
  <si>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</si>
  <si>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</si>
  <si>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</si>
  <si>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</si>
  <si>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</si>
  <si>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</si>
  <si>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</si>
  <si>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</si>
  <si>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</si>
  <si>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</si>
  <si>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</si>
  <si>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</si>
  <si>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</si>
  <si>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</si>
  <si>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</si>
  <si>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</si>
  <si>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</si>
  <si>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</si>
  <si>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</si>
  <si>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</si>
  <si>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</si>
  <si>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</si>
  <si>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</si>
  <si>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</si>
  <si>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</si>
  <si>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</si>
  <si>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</si>
  <si>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</si>
  <si>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</si>
  <si>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</si>
  <si>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</si>
  <si>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</si>
  <si>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</si>
  <si>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</si>
  <si>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</si>
  <si>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</si>
  <si>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</si>
  <si>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</si>
  <si>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</si>
  <si>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</si>
  <si>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</si>
  <si>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</si>
  <si>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</si>
  <si>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</si>
  <si>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</si>
  <si>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</si>
  <si>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</si>
  <si>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</si>
  <si>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</si>
  <si>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</si>
  <si>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</si>
  <si>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</si>
  <si>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</si>
  <si>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</si>
  <si>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</si>
  <si>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</si>
  <si>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</si>
  <si>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</si>
  <si>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</si>
  <si>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</si>
  <si>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</si>
  <si>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</si>
  <si>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</si>
  <si>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</si>
  <si>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</si>
  <si>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</si>
  <si>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</si>
  <si>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</si>
  <si>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</si>
  <si>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</si>
  <si>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</si>
  <si>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</si>
  <si>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</si>
  <si>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</si>
  <si>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</si>
  <si>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</si>
  <si>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</si>
  <si>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</si>
  <si>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</si>
  <si>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</si>
  <si>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</si>
  <si>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</si>
  <si>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</si>
  <si>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</si>
  <si>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</si>
  <si>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</si>
  <si>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</si>
  <si>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</si>
  <si>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</si>
  <si>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</si>
  <si>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</si>
  <si>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</si>
  <si>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</si>
  <si>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</si>
  <si>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</si>
  <si>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</si>
  <si>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</si>
  <si>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</si>
  <si>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</si>
  <si>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</si>
  <si>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</si>
  <si>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</si>
  <si>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</si>
  <si>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</si>
  <si>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</si>
  <si>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</si>
  <si>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</si>
  <si>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</si>
  <si>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</si>
  <si>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</si>
  <si>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</si>
  <si>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</si>
  <si>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</si>
  <si>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</si>
  <si>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</si>
  <si>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</si>
  <si>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</si>
  <si>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</si>
  <si>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</si>
  <si>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</si>
  <si>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</si>
  <si>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</si>
  <si>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</si>
  <si>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</si>
  <si>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</si>
  <si>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</si>
  <si>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</si>
  <si>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</si>
  <si>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</si>
  <si>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</si>
  <si>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</si>
  <si>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</si>
  <si>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</si>
  <si>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</si>
  <si>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</si>
  <si>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</si>
  <si>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</si>
  <si>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</si>
  <si>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</si>
  <si>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</si>
  <si>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</si>
  <si>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</si>
  <si>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</si>
  <si>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</si>
  <si>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</si>
  <si>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</si>
  <si>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</si>
  <si>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</si>
  <si>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</si>
  <si>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</si>
  <si>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</si>
  <si>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</si>
  <si>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</si>
  <si>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</si>
  <si>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</si>
  <si>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</si>
  <si>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</si>
  <si>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</si>
  <si>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</si>
  <si>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</si>
  <si>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</si>
  <si>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</si>
  <si>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</si>
  <si>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</si>
  <si>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</si>
  <si>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</si>
  <si>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</si>
  <si>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</si>
  <si>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</si>
  <si>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</si>
  <si>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</si>
  <si>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</si>
  <si>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</si>
  <si>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</si>
  <si>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</si>
  <si>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</si>
  <si>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</si>
  <si>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</si>
  <si>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</si>
  <si>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</si>
  <si>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</si>
  <si>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</si>
  <si>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</si>
  <si>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</si>
  <si>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</si>
  <si>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</si>
  <si>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</si>
  <si>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</si>
  <si>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</si>
  <si>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</si>
  <si>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</si>
  <si>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</si>
  <si>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</si>
  <si>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</si>
  <si>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</si>
  <si>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</si>
  <si>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</si>
  <si>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</si>
  <si>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</si>
  <si>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</si>
  <si>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</si>
  <si>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</si>
  <si>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</si>
  <si>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</si>
  <si>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</si>
  <si>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</si>
  <si>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</si>
  <si>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</si>
  <si>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</si>
  <si>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</si>
  <si>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</si>
  <si>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</si>
  <si>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</si>
  <si>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</si>
  <si>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</si>
  <si>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</si>
  <si>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</si>
  <si>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</si>
  <si>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</si>
  <si>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</si>
  <si>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</si>
  <si>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</si>
  <si>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</si>
  <si>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</si>
  <si>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</si>
  <si>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</si>
  <si>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</si>
  <si>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</si>
  <si>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</si>
  <si>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</si>
  <si>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</si>
  <si>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</si>
  <si>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</si>
  <si>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</si>
  <si>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</si>
  <si>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</si>
  <si>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</si>
  <si>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</si>
  <si>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</si>
  <si>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</si>
  <si>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</si>
  <si>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</si>
  <si>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</si>
  <si>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</si>
  <si>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</si>
  <si>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</si>
  <si>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</si>
  <si>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</si>
  <si>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</si>
  <si>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</si>
  <si>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</si>
  <si>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</si>
  <si>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</si>
  <si>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</si>
  <si>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</si>
  <si>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</si>
  <si>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</si>
  <si>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</si>
  <si>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</si>
  <si>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</si>
  <si>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</si>
  <si>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</si>
  <si>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</si>
  <si>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</si>
  <si>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</si>
  <si>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</si>
  <si>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</si>
  <si>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</si>
  <si>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</si>
  <si>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</si>
  <si>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</si>
  <si>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</si>
  <si>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</si>
  <si>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</si>
  <si>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</si>
  <si>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</si>
  <si>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</si>
  <si>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</si>
  <si>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</si>
  <si>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</si>
  <si>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</si>
  <si>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</si>
  <si>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</si>
  <si>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</si>
  <si>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</si>
  <si>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</si>
  <si>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</si>
  <si>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</si>
  <si>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</si>
  <si>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</si>
  <si>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</si>
  <si>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</si>
  <si>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</si>
  <si>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</si>
  <si>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</si>
  <si>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</si>
  <si>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</si>
  <si>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</si>
  <si>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</si>
  <si>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</si>
  <si>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</si>
  <si>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</si>
  <si>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</si>
  <si>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</si>
  <si>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</si>
  <si>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</si>
  <si>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</si>
  <si>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</si>
  <si>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</si>
  <si>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</si>
  <si>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</si>
  <si>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</si>
  <si>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</si>
  <si>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</si>
  <si>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</si>
  <si>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</si>
  <si>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</si>
  <si>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</si>
  <si>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</si>
  <si>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</si>
  <si>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</si>
  <si>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</si>
  <si>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</si>
  <si>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</si>
  <si>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</si>
  <si>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</si>
  <si>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</si>
  <si>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</si>
  <si>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</si>
  <si>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</si>
  <si>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</si>
  <si>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</si>
  <si>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</si>
  <si>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</si>
  <si>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</si>
  <si>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</si>
  <si>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</si>
  <si>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</si>
  <si>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</si>
  <si>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</si>
  <si>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</si>
  <si>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</si>
  <si>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</si>
  <si>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</si>
  <si>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</si>
  <si>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</si>
  <si>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</si>
  <si>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</si>
  <si>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</si>
  <si>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</si>
  <si>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</si>
  <si>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</si>
  <si>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</si>
  <si>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</si>
  <si>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</si>
  <si>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</si>
  <si>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</si>
  <si>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</si>
  <si>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</si>
  <si>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</si>
  <si>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</si>
  <si>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</si>
  <si>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</si>
  <si>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</si>
  <si>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</si>
  <si>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</si>
  <si>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</si>
  <si>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</si>
  <si>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</si>
  <si>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</si>
  <si>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</si>
  <si>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</si>
  <si>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</si>
  <si>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</si>
  <si>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</si>
  <si>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</si>
  <si>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</si>
  <si>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</si>
  <si>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</si>
  <si>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</si>
  <si>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</si>
  <si>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</si>
  <si>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</si>
  <si>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</si>
  <si>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</si>
  <si>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</si>
  <si>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</si>
  <si>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</si>
  <si>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</si>
  <si>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</si>
  <si>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</si>
  <si>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</si>
  <si>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</si>
  <si>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</si>
  <si>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</si>
  <si>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</si>
  <si>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</si>
  <si>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</si>
  <si>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</si>
  <si>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</si>
  <si>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</si>
  <si>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</si>
  <si>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</si>
  <si>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</si>
  <si>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</si>
  <si>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</si>
  <si>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</si>
  <si>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</si>
  <si>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</si>
  <si>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</si>
  <si>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</si>
  <si>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</si>
  <si>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</si>
  <si>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</si>
  <si>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</si>
  <si>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</si>
  <si>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</si>
  <si>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</si>
  <si>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</si>
  <si>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</si>
  <si>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</si>
  <si>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</si>
  <si>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</si>
  <si>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</si>
  <si>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</si>
  <si>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</si>
  <si>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</si>
  <si>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</si>
  <si>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</si>
  <si>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</si>
  <si>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</si>
  <si>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</si>
  <si>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</si>
  <si>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</si>
  <si>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</si>
  <si>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</si>
  <si>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</si>
  <si>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</si>
  <si>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</si>
  <si>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</si>
  <si>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</si>
  <si>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</si>
  <si>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</si>
  <si>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</si>
  <si>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</si>
  <si>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</si>
  <si>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</si>
  <si>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</si>
  <si>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</si>
  <si>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</si>
  <si>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</si>
  <si>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</si>
  <si>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</si>
  <si>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</si>
  <si>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</si>
  <si>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</si>
  <si>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</si>
  <si>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</si>
  <si>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</si>
  <si>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</si>
  <si>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</si>
  <si>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</si>
  <si>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</si>
  <si>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</si>
  <si>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</si>
  <si>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</si>
  <si>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</si>
  <si>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</si>
  <si>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</si>
  <si>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</si>
  <si>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</si>
  <si>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</si>
  <si>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</si>
  <si>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</si>
  <si>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</si>
  <si>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</si>
  <si>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</si>
  <si>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</si>
  <si>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</si>
  <si>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</si>
  <si>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</si>
  <si>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</si>
  <si>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</si>
  <si>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</si>
  <si>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</si>
  <si>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</si>
  <si>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</si>
  <si>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</si>
  <si>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</si>
  <si>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</si>
  <si>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</si>
  <si>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</si>
  <si>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</si>
  <si>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</si>
  <si>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</si>
  <si>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</si>
  <si>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</si>
  <si>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</si>
  <si>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</si>
  <si>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</si>
  <si>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</si>
  <si>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</si>
  <si>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</si>
  <si>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</si>
  <si>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</si>
  <si>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</si>
  <si>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</si>
  <si>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</si>
  <si>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</si>
  <si>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</si>
  <si>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</si>
  <si>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</si>
  <si>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</si>
  <si>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</si>
  <si>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</si>
  <si>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</si>
  <si>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</si>
  <si>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</si>
  <si>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</si>
  <si>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</si>
  <si>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</si>
  <si>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</si>
  <si>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</si>
  <si>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</si>
  <si>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</si>
  <si>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</si>
  <si>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</si>
  <si>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</si>
  <si>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</si>
  <si>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</si>
  <si>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</si>
  <si>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</si>
  <si>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</si>
  <si>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</si>
  <si>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</si>
  <si>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</si>
  <si>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</si>
  <si>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</si>
  <si>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</si>
  <si>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</si>
  <si>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</si>
  <si>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</si>
  <si>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</si>
  <si>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</si>
  <si>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</si>
  <si>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</si>
  <si>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</si>
  <si>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</si>
  <si>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</si>
  <si>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</si>
  <si>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</si>
  <si>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</si>
  <si>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</si>
  <si>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</si>
  <si>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</si>
  <si>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</si>
  <si>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</si>
  <si>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</si>
  <si>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</si>
  <si>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</si>
  <si>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</si>
  <si>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</si>
  <si>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</si>
  <si>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</si>
  <si>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</si>
  <si>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</si>
  <si>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</si>
  <si>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</si>
  <si>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</si>
  <si>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</si>
  <si>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</si>
  <si>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</si>
  <si>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</si>
  <si>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</si>
  <si>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</si>
  <si>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</si>
  <si>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</si>
  <si>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</si>
  <si>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</si>
  <si>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</si>
  <si>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</si>
  <si>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</si>
  <si>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</si>
  <si>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</si>
  <si>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</si>
  <si>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</si>
  <si>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</si>
  <si>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</si>
  <si>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</si>
  <si>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</si>
  <si>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</si>
  <si>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</si>
  <si>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</si>
  <si>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</si>
  <si>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</si>
  <si>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</si>
  <si>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</si>
  <si>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</si>
  <si>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</si>
  <si>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</si>
  <si>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</si>
  <si>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</si>
  <si>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</si>
  <si>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</si>
  <si>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</si>
  <si>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</si>
  <si>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</si>
  <si>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</si>
  <si>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</si>
  <si>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</si>
  <si>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</si>
  <si>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</si>
  <si>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</si>
  <si>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</si>
  <si>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</si>
  <si>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</si>
  <si>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</si>
  <si>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</si>
  <si>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</si>
  <si>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</si>
  <si>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</si>
  <si>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</si>
  <si>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</si>
  <si>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</si>
  <si>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</si>
  <si>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</si>
  <si>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</si>
  <si>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</si>
  <si>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</si>
  <si>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</si>
  <si>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</si>
  <si>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</si>
  <si>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</si>
  <si>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</si>
  <si>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</si>
  <si>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</si>
  <si>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</si>
  <si>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</si>
  <si>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</si>
  <si>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</si>
  <si>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</si>
  <si>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</si>
  <si>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</si>
  <si>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</si>
  <si>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</si>
  <si>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</si>
  <si>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</si>
  <si>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</si>
  <si>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</si>
  <si>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</si>
  <si>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</si>
  <si>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</si>
  <si>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</si>
  <si>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</si>
  <si>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</si>
  <si>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</si>
  <si>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</si>
  <si>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</si>
  <si>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</si>
  <si>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</si>
  <si>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</si>
  <si>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</si>
  <si>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</si>
  <si>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</si>
  <si>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</si>
  <si>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</si>
  <si>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</si>
  <si>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</si>
  <si>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</si>
  <si>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</si>
  <si>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</si>
  <si>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</si>
  <si>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</si>
  <si>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</si>
  <si>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</si>
  <si>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</si>
  <si>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</si>
  <si>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</si>
  <si>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</si>
  <si>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</si>
  <si>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</si>
  <si>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</si>
  <si>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</si>
  <si>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</si>
  <si>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</si>
  <si>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</si>
  <si>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</si>
  <si>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</si>
  <si>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</si>
  <si>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</si>
  <si>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</si>
  <si>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</si>
  <si>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</si>
  <si>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</si>
  <si>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</si>
  <si>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</si>
  <si>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</si>
  <si>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</si>
  <si>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</si>
  <si>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</si>
  <si>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</si>
  <si>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</si>
  <si>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</si>
  <si>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</si>
  <si>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</si>
  <si>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</si>
  <si>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</si>
  <si>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</si>
  <si>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</si>
  <si>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</si>
  <si>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</si>
  <si>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</si>
  <si>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</si>
  <si>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</si>
  <si>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</si>
  <si>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</si>
  <si>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</si>
  <si>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</si>
  <si>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</si>
  <si>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</si>
  <si>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</si>
  <si>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</si>
  <si>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</si>
  <si>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</si>
  <si>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</si>
  <si>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</si>
  <si>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</si>
  <si>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</si>
  <si>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</si>
  <si>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</si>
  <si>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</si>
  <si>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</si>
  <si>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</si>
  <si>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</si>
  <si>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</si>
  <si>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</si>
  <si>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</si>
  <si>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</si>
  <si>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</si>
  <si>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</si>
  <si>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</si>
  <si>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</si>
  <si>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</si>
  <si>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</si>
  <si>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</si>
  <si>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</si>
  <si>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</si>
  <si>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</si>
  <si>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</si>
  <si>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</si>
  <si>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</si>
  <si>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</si>
  <si>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</si>
  <si>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</si>
  <si>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</si>
  <si>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</si>
  <si>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</si>
  <si>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</si>
  <si>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</si>
  <si>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</si>
  <si>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</si>
  <si>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</si>
  <si>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</si>
  <si>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</si>
  <si>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</si>
  <si>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</si>
  <si>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</si>
  <si>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</si>
  <si>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</si>
  <si>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</si>
  <si>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</si>
  <si>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</si>
  <si>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</si>
  <si>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</si>
  <si>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</si>
  <si>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</si>
  <si>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</si>
  <si>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</si>
  <si>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</si>
  <si>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</si>
  <si>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</si>
  <si>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</si>
  <si>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</si>
  <si>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</si>
  <si>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</si>
  <si>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</si>
  <si>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</si>
  <si>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</si>
  <si>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</si>
  <si>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</si>
  <si>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</si>
  <si>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</si>
  <si>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</si>
  <si>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</si>
  <si>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</si>
  <si>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</si>
  <si>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</si>
  <si>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</si>
  <si>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</si>
  <si>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</si>
  <si>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</si>
  <si>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</si>
  <si>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</si>
  <si>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</si>
  <si>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</si>
  <si>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</si>
  <si>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</si>
  <si>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</si>
  <si>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</si>
  <si>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</si>
  <si>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</si>
  <si>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</si>
  <si>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</si>
  <si>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</si>
  <si>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</si>
  <si>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</si>
  <si>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</si>
  <si>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</si>
  <si>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</si>
  <si>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</si>
  <si>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</si>
  <si>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</si>
  <si>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</si>
  <si>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</si>
  <si>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</si>
  <si>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</si>
  <si>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</si>
  <si>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</si>
  <si>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</si>
  <si>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</si>
  <si>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</si>
  <si>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</si>
  <si>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</si>
  <si>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</si>
  <si>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</si>
  <si>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</si>
  <si>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</si>
  <si>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</si>
  <si>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</si>
  <si>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</si>
  <si>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</si>
  <si>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</si>
  <si>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</si>
  <si>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</si>
  <si>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</si>
  <si>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</si>
  <si>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</si>
  <si>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</si>
  <si>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</si>
  <si>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</si>
  <si>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</si>
  <si>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</si>
  <si>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</si>
  <si>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</si>
  <si>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</si>
  <si>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</si>
  <si>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</si>
  <si>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</si>
  <si>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</si>
  <si>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</si>
  <si>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</si>
  <si>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</si>
  <si>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</si>
  <si>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</si>
  <si>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</si>
  <si>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</si>
  <si>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</si>
  <si>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</si>
  <si>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</si>
  <si>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</si>
  <si>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</si>
  <si>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</si>
  <si>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</si>
  <si>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</si>
  <si>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</si>
  <si>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</si>
  <si>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</si>
  <si>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</si>
  <si>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</si>
  <si>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</si>
  <si>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</si>
  <si>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</si>
  <si>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</si>
  <si>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</si>
  <si>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</si>
  <si>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</si>
  <si>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</si>
  <si>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</si>
  <si>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</si>
  <si>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</si>
  <si>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</si>
  <si>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</si>
  <si>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</si>
  <si>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</si>
  <si>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</si>
  <si>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</si>
  <si>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</si>
  <si>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</si>
  <si>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</si>
  <si>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</si>
  <si>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</si>
  <si>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</si>
  <si>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</si>
  <si>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</si>
  <si>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</si>
  <si>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</si>
  <si>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</si>
  <si>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</si>
  <si>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</si>
  <si>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</si>
  <si>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</si>
  <si>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</si>
  <si>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</si>
  <si>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</si>
  <si>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</si>
  <si>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</si>
  <si>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</si>
  <si>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</si>
  <si>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</si>
  <si>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</si>
  <si>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</si>
  <si>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</si>
  <si>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</si>
  <si>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</si>
  <si>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</si>
  <si>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</si>
  <si>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</si>
  <si>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</si>
  <si>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</si>
  <si>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</si>
  <si>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</si>
  <si>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</si>
  <si>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</si>
  <si>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</si>
  <si>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</si>
  <si>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</si>
  <si>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</si>
  <si>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</si>
  <si>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</si>
  <si>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</si>
  <si>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</si>
  <si>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</si>
  <si>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</si>
  <si>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</si>
  <si>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</si>
  <si>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</si>
  <si>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</si>
  <si>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</si>
  <si>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</si>
  <si>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</si>
  <si>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</si>
  <si>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</si>
  <si>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</si>
  <si>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</si>
  <si>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</si>
  <si>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</si>
  <si>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</si>
  <si>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</si>
  <si>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</si>
  <si>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</si>
  <si>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</si>
  <si>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</si>
  <si>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</si>
  <si>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</si>
  <si>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</si>
  <si>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</si>
  <si>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</si>
  <si>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</si>
  <si>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</si>
  <si>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</si>
  <si>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</si>
  <si>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</si>
  <si>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</si>
  <si>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</si>
  <si>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</si>
  <si>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</si>
  <si>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</si>
  <si>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</si>
  <si>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</si>
  <si>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</si>
  <si>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</si>
  <si>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</si>
  <si>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</si>
  <si>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</si>
  <si>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</si>
  <si>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</si>
  <si>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</si>
  <si>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</si>
  <si>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</si>
  <si>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</si>
  <si>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</si>
  <si>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</si>
  <si>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</si>
  <si>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</si>
  <si>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</si>
  <si>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</si>
  <si>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</si>
  <si>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</si>
  <si>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</si>
  <si>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</si>
  <si>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</si>
  <si>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</si>
  <si>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</si>
  <si>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</si>
  <si>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</si>
  <si>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</si>
  <si>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</si>
  <si>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</si>
  <si>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</si>
  <si>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</si>
  <si>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</si>
  <si>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</si>
  <si>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</si>
  <si>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</si>
  <si>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</si>
  <si>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</si>
  <si>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</si>
  <si>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</si>
  <si>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</si>
  <si>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</si>
  <si>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</si>
  <si>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</si>
  <si>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</si>
  <si>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</si>
  <si>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</si>
  <si>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</si>
  <si>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</si>
  <si>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</si>
  <si>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</si>
  <si>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</si>
  <si>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</si>
  <si>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</si>
  <si>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</si>
  <si>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</si>
  <si>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</si>
  <si>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</si>
  <si>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</si>
  <si>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</si>
  <si>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</si>
  <si>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</si>
  <si>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</si>
  <si>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</si>
  <si>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</si>
  <si>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</si>
  <si>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</si>
  <si>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</si>
  <si>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</si>
  <si>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</si>
  <si>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</si>
  <si>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</si>
  <si>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</si>
  <si>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</si>
  <si>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</si>
  <si>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</si>
  <si>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</si>
  <si>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</si>
  <si>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</si>
  <si>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</si>
  <si>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</si>
  <si>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</si>
  <si>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</si>
  <si>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</si>
  <si>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</si>
  <si>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</si>
  <si>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</si>
  <si>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</si>
  <si>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</si>
  <si>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</si>
  <si>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</si>
  <si>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</si>
  <si>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</si>
  <si>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</si>
  <si>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</si>
  <si>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</si>
  <si>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</si>
  <si>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</si>
  <si>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</si>
  <si>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</si>
  <si>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</si>
  <si>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</si>
  <si>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</si>
  <si>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</si>
  <si>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</si>
  <si>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</si>
  <si>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</si>
  <si>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</si>
  <si>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</si>
  <si>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</si>
  <si>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</si>
  <si>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</si>
  <si>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</si>
  <si>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</si>
  <si>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</si>
  <si>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</si>
  <si>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</si>
  <si>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</si>
  <si>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</si>
  <si>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</si>
  <si>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</si>
  <si>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</si>
  <si>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</si>
  <si>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</si>
  <si>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</si>
  <si>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</si>
  <si>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</si>
  <si>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</si>
  <si>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</si>
  <si>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</si>
  <si>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</si>
  <si>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</si>
  <si>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</si>
  <si>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</si>
  <si>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</si>
  <si>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</si>
  <si>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</si>
  <si>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</si>
  <si>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</si>
  <si>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</si>
  <si>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</si>
  <si>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</si>
  <si>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</si>
  <si>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</si>
  <si>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</si>
  <si>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</si>
  <si>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</si>
  <si>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</si>
  <si>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</si>
  <si>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</si>
  <si>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</si>
  <si>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</si>
  <si>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</si>
  <si>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</si>
  <si>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</si>
  <si>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</si>
  <si>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</si>
  <si>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</si>
  <si>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</si>
  <si>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</si>
  <si>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</si>
  <si>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</si>
  <si>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</si>
  <si>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</si>
  <si>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</si>
  <si>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</si>
  <si>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</si>
  <si>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</si>
  <si>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</si>
  <si>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</si>
  <si>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</si>
  <si>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</si>
  <si>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</si>
  <si>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</si>
  <si>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</si>
  <si>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</si>
  <si>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</si>
  <si>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</si>
  <si>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</si>
  <si>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</si>
  <si>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</si>
  <si>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</si>
  <si>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</si>
  <si>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</si>
  <si>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</si>
  <si>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</si>
  <si>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</si>
  <si>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</si>
  <si>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</si>
  <si>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</si>
  <si>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</si>
  <si>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</si>
  <si>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</si>
  <si>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</si>
  <si>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</si>
  <si>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</si>
  <si>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</si>
  <si>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</si>
  <si>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</si>
  <si>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</si>
  <si>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</si>
  <si>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</si>
  <si>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</si>
  <si>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</si>
  <si>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</si>
  <si>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</si>
  <si>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</si>
  <si>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</si>
  <si>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</si>
  <si>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</si>
  <si>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</si>
  <si>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</si>
  <si>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</si>
  <si>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</si>
  <si>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</si>
  <si>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</si>
  <si>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</si>
  <si>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</si>
  <si>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</si>
  <si>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</si>
  <si>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</si>
  <si>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</si>
  <si>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</si>
  <si>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</si>
  <si>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</si>
  <si>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</si>
  <si>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</si>
  <si>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</si>
  <si>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</si>
  <si>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</si>
  <si>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</si>
  <si>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</si>
  <si>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</si>
  <si>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</si>
  <si>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</si>
  <si>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</si>
  <si>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</si>
  <si>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</si>
  <si>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</si>
  <si>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</si>
  <si>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</si>
  <si>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</si>
  <si>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</si>
  <si>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</si>
  <si>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</si>
  <si>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</si>
  <si>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</si>
  <si>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</si>
  <si>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</si>
  <si>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</si>
  <si>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</si>
  <si>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</si>
  <si>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</si>
  <si>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</si>
  <si>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</si>
  <si>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</si>
  <si>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</si>
  <si>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</si>
  <si>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</si>
  <si>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</si>
  <si>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</si>
  <si>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</si>
  <si>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</si>
  <si>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</si>
  <si>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</si>
  <si>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</si>
  <si>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</si>
  <si>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</si>
  <si>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</si>
  <si>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</si>
  <si>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</si>
  <si>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</si>
  <si>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</si>
  <si>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</si>
  <si>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</si>
  <si>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</si>
  <si>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</si>
  <si>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</si>
  <si>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</si>
  <si>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</si>
  <si>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</si>
  <si>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</si>
  <si>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</si>
  <si>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</si>
  <si>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</si>
  <si>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</si>
  <si>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</si>
  <si>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</si>
  <si>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</si>
  <si>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</si>
  <si>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</si>
  <si>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</si>
  <si>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</si>
  <si>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</si>
  <si>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</si>
  <si>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</si>
  <si>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</si>
  <si>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</si>
  <si>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</si>
  <si>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</si>
  <si>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</si>
  <si>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</si>
  <si>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</si>
  <si>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</si>
  <si>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</si>
  <si>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</si>
  <si>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</si>
  <si>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</si>
  <si>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</si>
  <si>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</si>
  <si>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</si>
  <si>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</si>
  <si>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</si>
  <si>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</si>
  <si>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</si>
  <si>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</si>
  <si>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</si>
  <si>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</si>
  <si>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</si>
  <si>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</si>
  <si>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</si>
  <si>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</si>
  <si>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</si>
  <si>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</si>
  <si>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</si>
  <si>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</si>
  <si>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</si>
  <si>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</si>
  <si>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</si>
  <si>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</si>
  <si>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</si>
  <si>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</si>
  <si>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</si>
  <si>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</si>
  <si>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</si>
  <si>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</si>
  <si>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</si>
  <si>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</si>
  <si>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</si>
  <si>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</si>
  <si>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</si>
  <si>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</si>
  <si>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</si>
  <si>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</si>
  <si>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</si>
  <si>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</si>
  <si>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</si>
  <si>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</si>
  <si>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</si>
  <si>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</si>
  <si>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</si>
  <si>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</si>
  <si>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</si>
  <si>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</si>
  <si>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</si>
  <si>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</si>
  <si>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</si>
  <si>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</si>
  <si>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</si>
  <si>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</si>
  <si>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</si>
  <si>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</si>
  <si>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</si>
  <si>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</si>
  <si>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</si>
  <si>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</si>
  <si>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</si>
  <si>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</si>
  <si>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</si>
  <si>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</si>
  <si>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</si>
  <si>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</si>
  <si>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</si>
  <si>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</si>
  <si>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</si>
  <si>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</si>
  <si>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</si>
  <si>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</si>
  <si>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</si>
  <si>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</si>
  <si>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</si>
  <si>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</si>
  <si>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</si>
  <si>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</si>
  <si>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</si>
  <si>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</si>
  <si>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</si>
  <si>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</si>
  <si>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</si>
  <si>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</si>
  <si>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</si>
  <si>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</si>
  <si>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</si>
  <si>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</si>
  <si>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</si>
  <si>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</si>
  <si>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</si>
  <si>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</si>
  <si>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</si>
  <si>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</si>
  <si>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</si>
  <si>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</si>
  <si>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</si>
  <si>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</si>
  <si>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</si>
  <si>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</si>
  <si>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</si>
  <si>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</si>
  <si>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</si>
  <si>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</si>
  <si>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</si>
  <si>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</si>
  <si>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</si>
  <si>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</si>
  <si>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</si>
  <si>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</si>
  <si>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</si>
  <si>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</si>
  <si>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</si>
  <si>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</si>
  <si>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</si>
  <si>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</si>
  <si>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</si>
  <si>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</si>
  <si>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</si>
  <si>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</si>
  <si>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</si>
  <si>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</si>
  <si>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</si>
  <si>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</si>
  <si>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</si>
  <si>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</si>
  <si>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</si>
  <si>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</si>
  <si>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</si>
  <si>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</si>
  <si>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</si>
  <si>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</si>
  <si>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</si>
  <si>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</si>
  <si>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</si>
  <si>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</si>
  <si>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</si>
  <si>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</si>
  <si>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</si>
  <si>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</si>
  <si>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</si>
  <si>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</si>
  <si>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</si>
  <si>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</si>
  <si>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</si>
  <si>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</si>
  <si>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</si>
  <si>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</si>
  <si>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</si>
  <si>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</si>
  <si>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</si>
  <si>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</si>
  <si>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</si>
  <si>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</si>
  <si>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</si>
  <si>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</si>
  <si>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</si>
  <si>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</si>
  <si>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</si>
  <si>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</si>
  <si>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</si>
  <si>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</si>
  <si>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</si>
  <si>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</si>
  <si>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</si>
  <si>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</si>
  <si>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</si>
  <si>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</si>
  <si>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</si>
  <si>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</si>
  <si>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</si>
  <si>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</si>
  <si>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</si>
  <si>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</si>
  <si>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</si>
  <si>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</si>
  <si>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</si>
  <si>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</si>
  <si>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</si>
  <si>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</si>
  <si>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</si>
  <si>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</si>
  <si>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</si>
  <si>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</si>
  <si>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</si>
  <si>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</si>
  <si>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</si>
  <si>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</si>
  <si>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</si>
  <si>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</si>
  <si>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</si>
  <si>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</si>
  <si>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</si>
  <si>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</si>
  <si>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</si>
  <si>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</si>
  <si>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</si>
  <si>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</si>
  <si>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</si>
  <si>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</si>
  <si>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</si>
  <si>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</si>
  <si>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</si>
  <si>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</si>
  <si>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</si>
  <si>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</si>
  <si>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</si>
  <si>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</si>
  <si>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</si>
  <si>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</si>
  <si>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</si>
  <si>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</si>
  <si>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</si>
  <si>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</si>
  <si>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</si>
  <si>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</si>
  <si>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</si>
  <si>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</si>
  <si>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</si>
  <si>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</si>
  <si>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</si>
  <si>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</si>
  <si>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</si>
  <si>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</si>
  <si>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</si>
  <si>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</si>
  <si>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</si>
  <si>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</si>
  <si>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</si>
  <si>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</si>
  <si>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</si>
  <si>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</si>
  <si>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</si>
  <si>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</si>
  <si>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</si>
  <si>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</si>
  <si>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</si>
  <si>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</si>
  <si>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</si>
  <si>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</si>
  <si>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</si>
  <si>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</si>
  <si>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</si>
  <si>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</si>
  <si>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</si>
  <si>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</si>
  <si>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</si>
  <si>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</si>
  <si>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</si>
  <si>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</si>
  <si>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</si>
  <si>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</si>
  <si>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</si>
  <si>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</si>
  <si>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</si>
  <si>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</si>
  <si>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</si>
  <si>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</si>
  <si>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</si>
  <si>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</si>
  <si>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</si>
  <si>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</si>
  <si>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</si>
  <si>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</si>
  <si>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</si>
  <si>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</si>
  <si>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</si>
  <si>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</si>
  <si>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</si>
  <si>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</si>
  <si>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</si>
  <si>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</si>
  <si>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</si>
  <si>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</si>
  <si>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</si>
  <si>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</si>
  <si>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</si>
  <si>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</si>
  <si>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</si>
  <si>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</si>
  <si>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</si>
  <si>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</si>
  <si>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</si>
  <si>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</si>
  <si>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</si>
  <si>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</si>
  <si>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</si>
  <si>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</si>
  <si>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</si>
  <si>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</si>
  <si>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</si>
  <si>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</si>
  <si>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</si>
  <si>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</si>
  <si>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</si>
  <si>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</si>
  <si>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</si>
  <si>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</si>
  <si>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</si>
  <si>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</si>
  <si>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</si>
  <si>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</si>
  <si>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</si>
  <si>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</si>
  <si>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</si>
  <si>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</si>
  <si>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</si>
  <si>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</si>
  <si>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</si>
  <si>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</si>
  <si>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</si>
  <si>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</si>
  <si>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</si>
  <si>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</si>
  <si>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</si>
  <si>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</si>
  <si>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</si>
  <si>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</si>
  <si>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</si>
  <si>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</si>
  <si>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</si>
  <si>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</si>
  <si>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</si>
  <si>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</si>
  <si>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</si>
  <si>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</si>
  <si>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</si>
  <si>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</si>
  <si>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</si>
  <si>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</si>
  <si>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</si>
  <si>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</si>
  <si>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</si>
  <si>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</si>
  <si>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</si>
  <si>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</si>
  <si>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</si>
  <si>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</si>
  <si>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</si>
  <si>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</si>
  <si>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</si>
  <si>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</si>
  <si>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</si>
  <si>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</si>
  <si>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</si>
  <si>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</si>
  <si>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</si>
  <si>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</si>
  <si>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</si>
  <si>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</si>
  <si>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</si>
  <si>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</si>
  <si>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</si>
  <si>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</si>
  <si>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</si>
  <si>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</si>
  <si>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</si>
  <si>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</si>
  <si>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</si>
  <si>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</si>
  <si>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</si>
  <si>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</si>
  <si>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</si>
  <si>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</si>
  <si>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</si>
  <si>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</si>
  <si>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</si>
  <si>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</si>
  <si>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</si>
  <si>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</si>
  <si>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</si>
  <si>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</si>
  <si>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</si>
  <si>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</si>
  <si>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</si>
  <si>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</si>
  <si>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</si>
  <si>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</si>
  <si>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</si>
  <si>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</si>
  <si>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</si>
  <si>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</si>
  <si>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</si>
  <si>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</si>
  <si>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</si>
  <si>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</si>
  <si>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</si>
  <si>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</si>
  <si>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</si>
  <si>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</si>
  <si>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</si>
  <si>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</si>
  <si>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</si>
  <si>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</si>
  <si>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</si>
  <si>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</si>
  <si>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</si>
  <si>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</si>
  <si>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</si>
  <si>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</si>
  <si>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</si>
  <si>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</si>
  <si>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</si>
  <si>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</si>
  <si>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</si>
  <si>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</si>
  <si>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</si>
  <si>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</si>
  <si>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</si>
  <si>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</si>
  <si>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</si>
  <si>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</si>
  <si>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</si>
  <si>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</si>
  <si>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</si>
  <si>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</si>
  <si>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</si>
  <si>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</si>
  <si>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</si>
  <si>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</si>
  <si>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</si>
  <si>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</si>
  <si>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</si>
  <si>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</si>
  <si>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</si>
  <si>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</si>
  <si>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</si>
  <si>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</si>
  <si>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</si>
  <si>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</si>
  <si>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</si>
  <si>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</si>
  <si>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</si>
  <si>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</si>
  <si>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</si>
  <si>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</si>
  <si>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</si>
  <si>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</si>
  <si>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</si>
  <si>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</si>
  <si>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</si>
  <si>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</si>
  <si>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</si>
  <si>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</si>
  <si>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</si>
  <si>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</si>
  <si>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</si>
  <si>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</si>
  <si>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</si>
  <si>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</si>
  <si>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</si>
  <si>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</si>
  <si>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</si>
  <si>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</si>
  <si>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</si>
  <si>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</si>
  <si>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</si>
  <si>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</si>
  <si>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</si>
  <si>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</si>
  <si>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</si>
  <si>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</si>
  <si>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</si>
  <si>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</si>
  <si>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</si>
  <si>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</si>
  <si>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</si>
  <si>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</si>
  <si>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</si>
  <si>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</si>
  <si>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</si>
  <si>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</si>
  <si>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</si>
  <si>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</si>
  <si>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</si>
  <si>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</si>
  <si>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</si>
  <si>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</si>
  <si>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</si>
  <si>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</si>
  <si>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</si>
  <si>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</si>
  <si>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</si>
  <si>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</si>
  <si>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</si>
  <si>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</si>
  <si>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</si>
  <si>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</si>
  <si>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</si>
  <si>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</si>
  <si>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</si>
  <si>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</si>
  <si>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</si>
  <si>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</si>
  <si>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</si>
  <si>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</si>
  <si>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</si>
  <si>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</si>
  <si>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</si>
  <si>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</si>
  <si>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</si>
  <si>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</si>
  <si>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</si>
  <si>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</si>
  <si>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</si>
  <si>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</si>
  <si>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</si>
  <si>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</si>
  <si>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</si>
  <si>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</si>
  <si>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</si>
  <si>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</si>
  <si>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</si>
  <si>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</si>
  <si>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</si>
  <si>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</si>
  <si>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</si>
  <si>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</si>
  <si>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</si>
  <si>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</si>
  <si>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</si>
  <si>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</si>
  <si>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</si>
  <si>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</si>
  <si>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</si>
  <si>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</si>
  <si>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</si>
  <si>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</si>
  <si>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</si>
  <si>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</si>
  <si>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</si>
  <si>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</si>
  <si>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</si>
  <si>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</si>
  <si>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</si>
  <si>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</si>
  <si>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</si>
  <si>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</si>
  <si>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</si>
  <si>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</si>
  <si>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</si>
  <si>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</si>
  <si>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</si>
  <si>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</si>
  <si>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</si>
  <si>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</si>
  <si>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</si>
  <si>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</si>
  <si>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</si>
  <si>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</si>
  <si>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</si>
  <si>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</si>
  <si>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</si>
  <si>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</si>
  <si>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</si>
  <si>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</si>
  <si>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</si>
  <si>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</si>
  <si>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</si>
  <si>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</si>
  <si>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</si>
  <si>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</si>
  <si>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</si>
  <si>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</si>
  <si>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</si>
  <si>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</si>
  <si>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</si>
  <si>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</si>
  <si>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</si>
  <si>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</si>
  <si>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</si>
  <si>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</si>
  <si>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</si>
  <si>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</si>
  <si>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</si>
  <si>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</si>
  <si>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</si>
  <si>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</si>
  <si>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</si>
  <si>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</si>
  <si>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</si>
  <si>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</si>
  <si>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</si>
  <si>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</si>
  <si>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</si>
  <si>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</si>
  <si>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</si>
  <si>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</si>
  <si>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</si>
  <si>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</si>
  <si>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</si>
  <si>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</si>
  <si>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</si>
  <si>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</si>
  <si>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</si>
  <si>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</si>
  <si>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</si>
  <si>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</si>
  <si>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</si>
  <si>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</si>
  <si>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</si>
  <si>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</si>
  <si>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</si>
  <si>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</si>
  <si>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</si>
  <si>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</si>
  <si>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</si>
  <si>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</si>
  <si>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</si>
  <si>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</si>
  <si>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</si>
  <si>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</si>
  <si>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</si>
  <si>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</si>
  <si>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</si>
  <si>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</si>
  <si>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</si>
  <si>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</si>
  <si>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</si>
  <si>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</si>
  <si>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</si>
  <si>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</si>
  <si>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</si>
  <si>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</si>
  <si>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</si>
  <si>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</si>
  <si>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</si>
  <si>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</si>
  <si>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</si>
  <si>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</si>
  <si>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</si>
  <si>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</si>
  <si>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</si>
  <si>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</si>
  <si>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</si>
  <si>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</si>
  <si>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</si>
  <si>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</si>
  <si>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</si>
  <si>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</si>
  <si>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</si>
  <si>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</si>
  <si>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</si>
  <si>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</si>
  <si>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</si>
  <si>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</si>
  <si>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</si>
  <si>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</si>
  <si>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</si>
  <si>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</si>
  <si>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</si>
  <si>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</si>
  <si>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</si>
  <si>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</si>
  <si>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</si>
  <si>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</si>
  <si>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</si>
  <si>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</si>
  <si>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</si>
  <si>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</si>
  <si>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</si>
  <si>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</si>
  <si>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</si>
  <si>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</si>
  <si>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</si>
  <si>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</si>
  <si>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</si>
  <si>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</si>
  <si>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</si>
  <si>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</si>
  <si>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</si>
  <si>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</si>
  <si>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</si>
  <si>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</si>
  <si>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</si>
  <si>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</si>
  <si>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</si>
  <si>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</si>
  <si>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</si>
  <si>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</si>
  <si>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</si>
  <si>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</si>
  <si>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</si>
  <si>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</si>
  <si>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</si>
  <si>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</si>
  <si>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</si>
  <si>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</si>
  <si>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</si>
  <si>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</si>
  <si>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</si>
  <si>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</si>
  <si>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</si>
  <si>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</si>
  <si>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</si>
  <si>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</si>
  <si>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</si>
  <si>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</si>
  <si>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</si>
  <si>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</si>
  <si>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</si>
  <si>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</si>
  <si>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</si>
  <si>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</si>
  <si>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</si>
  <si>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</si>
  <si>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</si>
  <si>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</si>
  <si>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</si>
  <si>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</si>
  <si>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</si>
  <si>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</si>
  <si>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</si>
  <si>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</si>
  <si>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</si>
  <si>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</si>
  <si>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</si>
  <si>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</si>
  <si>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</si>
  <si>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</si>
  <si>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</si>
  <si>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</si>
  <si>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</si>
  <si>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</si>
  <si>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</si>
  <si>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</si>
  <si>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</si>
  <si>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</si>
  <si>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</si>
  <si>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</si>
  <si>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</si>
  <si>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</si>
  <si>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</si>
  <si>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</si>
  <si>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</si>
  <si>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</si>
  <si>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</si>
  <si>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</si>
  <si>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</si>
  <si>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</si>
  <si>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</si>
  <si>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</si>
  <si>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</si>
  <si>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</si>
  <si>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</si>
  <si>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</si>
  <si>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</si>
  <si>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</si>
  <si>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</si>
  <si>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</si>
  <si>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</si>
  <si>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</si>
  <si>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</si>
  <si>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</si>
  <si>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</si>
  <si>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</si>
  <si>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</si>
  <si>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</si>
  <si>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</si>
  <si>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</si>
  <si>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</si>
  <si>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</si>
  <si>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</si>
  <si>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</si>
  <si>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</si>
  <si>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</si>
  <si>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</si>
  <si>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</si>
  <si>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</si>
  <si>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</si>
  <si>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</si>
  <si>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</si>
  <si>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</si>
  <si>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</si>
  <si>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</si>
  <si>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</si>
  <si>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</si>
  <si>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</si>
  <si>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</si>
  <si>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</si>
  <si>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</si>
  <si>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</si>
  <si>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</si>
  <si>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</si>
  <si>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</si>
  <si>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</si>
  <si>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</si>
  <si>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</si>
  <si>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</si>
  <si>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</si>
  <si>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</si>
  <si>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</si>
  <si>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</si>
  <si>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</si>
  <si>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</si>
  <si>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</si>
  <si>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</si>
  <si>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</si>
  <si>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</si>
  <si>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</si>
  <si>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</si>
  <si>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</si>
  <si>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</si>
  <si>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</si>
  <si>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</si>
  <si>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</si>
  <si>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</si>
  <si>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</si>
  <si>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</si>
  <si>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</si>
  <si>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</si>
  <si>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</si>
  <si>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</si>
  <si>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</si>
  <si>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</si>
  <si>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</si>
  <si>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</si>
  <si>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</si>
  <si>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</si>
  <si>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</si>
  <si>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</si>
  <si>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</si>
  <si>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</si>
  <si>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</si>
  <si>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</si>
  <si>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</si>
  <si>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</si>
  <si>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</si>
  <si>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</si>
  <si>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</si>
  <si>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</si>
  <si>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</si>
  <si>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</si>
  <si>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</si>
  <si>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</si>
  <si>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</si>
  <si>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</si>
  <si>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</si>
  <si>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</si>
  <si>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</si>
  <si>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</si>
  <si>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</si>
  <si>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</si>
  <si>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</si>
  <si>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</si>
  <si>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</si>
  <si>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</si>
  <si>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</si>
  <si>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</si>
  <si>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</si>
  <si>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</si>
  <si>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</si>
  <si>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</si>
  <si>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</si>
  <si>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</si>
  <si>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</si>
  <si>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</si>
  <si>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</si>
  <si>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</si>
  <si>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</si>
  <si>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</si>
  <si>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</si>
  <si>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</si>
  <si>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</si>
  <si>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</si>
  <si>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</si>
  <si>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</si>
  <si>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</si>
  <si>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</si>
  <si>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</si>
  <si>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</si>
  <si>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</si>
  <si>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</si>
  <si>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</si>
  <si>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</si>
  <si>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</si>
  <si>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</si>
  <si>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</si>
  <si>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</si>
  <si>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</si>
  <si>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</si>
  <si>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</si>
  <si>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</si>
  <si>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</si>
  <si>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</si>
  <si>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</si>
  <si>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</si>
  <si>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</si>
  <si>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</si>
  <si>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</si>
  <si>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</si>
  <si>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</si>
  <si>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</si>
  <si>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</si>
  <si>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</si>
  <si>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</si>
  <si>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</si>
  <si>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</si>
  <si>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</si>
  <si>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</si>
  <si>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</si>
  <si>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</si>
  <si>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</si>
  <si>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</si>
  <si>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</si>
  <si>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</si>
  <si>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</si>
  <si>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</si>
  <si>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</si>
  <si>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</si>
  <si>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</si>
  <si>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</si>
  <si>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</si>
  <si>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</si>
  <si>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</si>
  <si>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</si>
  <si>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</si>
  <si>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</si>
  <si>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</si>
  <si>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</si>
  <si>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</si>
  <si>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</si>
  <si>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</si>
  <si>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</si>
  <si>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</si>
  <si>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</si>
  <si>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</si>
  <si>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</si>
  <si>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</si>
  <si>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</si>
  <si>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</si>
  <si>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</si>
  <si>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</si>
  <si>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</si>
  <si>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</si>
  <si>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</si>
  <si>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</si>
  <si>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</si>
  <si>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</si>
  <si>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</si>
  <si>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</si>
  <si>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</si>
  <si>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</si>
  <si>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</si>
  <si>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</si>
  <si>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</si>
  <si>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</si>
  <si>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</si>
  <si>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</si>
  <si>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</si>
  <si>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</si>
  <si>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</si>
  <si>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</si>
  <si>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</si>
  <si>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</si>
  <si>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</si>
  <si>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</si>
  <si>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</si>
  <si>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</si>
  <si>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</si>
  <si>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</si>
  <si>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</si>
  <si>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</si>
  <si>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</si>
  <si>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</si>
  <si>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</si>
  <si>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</si>
  <si>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</si>
  <si>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</si>
  <si>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</si>
  <si>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</si>
  <si>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</si>
  <si>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</si>
  <si>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</si>
  <si>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</si>
  <si>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</si>
  <si>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</si>
  <si>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</si>
  <si>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</si>
  <si>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</si>
  <si>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</si>
  <si>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</si>
  <si>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</si>
  <si>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</si>
  <si>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</si>
  <si>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</si>
  <si>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</si>
  <si>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</si>
  <si>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</si>
  <si>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</si>
  <si>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</si>
  <si>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</si>
  <si>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</si>
  <si>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</si>
  <si>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</si>
  <si>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</si>
  <si>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</si>
  <si>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</si>
  <si>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</si>
  <si>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</si>
  <si>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</si>
  <si>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</si>
  <si>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</si>
  <si>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</si>
  <si>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</si>
  <si>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</si>
  <si>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</si>
  <si>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</si>
  <si>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</si>
  <si>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</si>
  <si>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</si>
  <si>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</si>
  <si>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</si>
  <si>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</si>
  <si>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</si>
  <si>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</si>
  <si>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</si>
  <si>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</si>
  <si>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</si>
  <si>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</si>
  <si>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</si>
  <si>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</si>
  <si>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</si>
  <si>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</si>
  <si>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</si>
  <si>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</si>
  <si>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</si>
  <si>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</si>
  <si>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</si>
  <si>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</si>
  <si>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</si>
  <si>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</si>
  <si>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</si>
  <si>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</si>
  <si>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</si>
  <si>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</si>
  <si>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</si>
  <si>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</si>
  <si>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</si>
  <si>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</si>
  <si>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</si>
  <si>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</si>
  <si>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</si>
  <si>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</si>
  <si>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</si>
  <si>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</si>
  <si>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</si>
  <si>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</si>
  <si>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</si>
  <si>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</si>
  <si>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</si>
  <si>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</si>
  <si>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</si>
  <si>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</si>
  <si>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</si>
  <si>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</si>
  <si>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</si>
  <si>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</si>
  <si>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</si>
  <si>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</si>
  <si>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</si>
  <si>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</si>
  <si>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</si>
  <si>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</si>
  <si>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</si>
  <si>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</si>
  <si>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</si>
  <si>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</si>
  <si>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</si>
  <si>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</si>
  <si>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</si>
  <si>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</si>
  <si>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</si>
  <si>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</si>
  <si>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</si>
  <si>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</si>
  <si>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</si>
  <si>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</si>
  <si>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</si>
  <si>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</si>
  <si>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</si>
  <si>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</si>
  <si>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</si>
  <si>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</si>
  <si>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</si>
  <si>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</si>
  <si>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</si>
  <si>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</si>
  <si>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</si>
  <si>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</si>
  <si>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</si>
  <si>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</si>
  <si>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</si>
  <si>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</si>
  <si>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</si>
  <si>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</si>
  <si>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</si>
  <si>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</si>
  <si>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</si>
  <si>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</si>
  <si>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</si>
  <si>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</si>
  <si>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</si>
  <si>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</si>
  <si>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</si>
  <si>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</si>
  <si>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</si>
  <si>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</si>
  <si>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</si>
  <si>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</si>
  <si>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</si>
  <si>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</si>
  <si>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</si>
  <si>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</si>
  <si>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</si>
  <si>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</si>
  <si>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</si>
  <si>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</si>
  <si>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</si>
  <si>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</si>
  <si>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</si>
  <si>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</si>
  <si>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</si>
  <si>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</si>
  <si>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</si>
  <si>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</si>
  <si>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</si>
  <si>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</si>
  <si>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</si>
  <si>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</si>
  <si>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</si>
  <si>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</si>
  <si>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</si>
  <si>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</si>
  <si>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</si>
  <si>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</si>
  <si>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</si>
  <si>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</si>
  <si>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</si>
  <si>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</si>
  <si>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</si>
  <si>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</si>
  <si>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</si>
  <si>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</si>
  <si>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</si>
  <si>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</si>
  <si>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</si>
  <si>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</si>
  <si>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</si>
  <si>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</si>
  <si>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</si>
  <si>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</si>
  <si>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</si>
  <si>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</si>
  <si>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</si>
  <si>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</si>
  <si>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</si>
  <si>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</si>
  <si>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</si>
  <si>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</si>
  <si>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</si>
  <si>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</si>
  <si>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</si>
  <si>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</si>
  <si>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</si>
  <si>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</si>
  <si>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</si>
  <si>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</si>
  <si>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</si>
  <si>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</si>
  <si>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</si>
  <si>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</si>
  <si>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</si>
  <si>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</si>
  <si>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</si>
  <si>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</si>
  <si>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</si>
  <si>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</si>
  <si>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</si>
  <si>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</si>
  <si>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</si>
  <si>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</si>
  <si>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</si>
  <si>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</si>
  <si>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</si>
  <si>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</si>
  <si>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</si>
  <si>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</si>
  <si>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</si>
  <si>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</si>
  <si>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</si>
  <si>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</si>
  <si>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</si>
  <si>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</si>
  <si>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</si>
  <si>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</si>
  <si>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</si>
  <si>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</si>
  <si>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</si>
  <si>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</si>
  <si>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</si>
  <si>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</si>
  <si>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</si>
  <si>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</si>
  <si>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</si>
  <si>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</si>
  <si>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</si>
  <si>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</si>
  <si>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</si>
  <si>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</si>
  <si>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</si>
  <si>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</si>
  <si>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</si>
  <si>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</si>
  <si>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</si>
  <si>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</si>
  <si>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</si>
  <si>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</si>
  <si>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</si>
  <si>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</si>
  <si>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</si>
  <si>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</si>
  <si>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</si>
  <si>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</si>
  <si>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</si>
  <si>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</si>
  <si>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</si>
  <si>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</si>
  <si>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</si>
  <si>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</si>
  <si>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</si>
  <si>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</si>
  <si>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</si>
  <si>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</si>
  <si>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</si>
  <si>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</si>
  <si>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</si>
  <si>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</si>
  <si>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</si>
  <si>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</si>
  <si>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</si>
  <si>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</si>
  <si>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</si>
  <si>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</si>
  <si>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</si>
  <si>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</si>
  <si>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</si>
  <si>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</si>
  <si>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</si>
  <si>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</si>
  <si>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</si>
  <si>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</si>
  <si>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</si>
  <si>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</si>
  <si>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</si>
  <si>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</si>
  <si>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</si>
  <si>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</si>
  <si>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</si>
  <si>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</si>
  <si>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</si>
  <si>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</si>
  <si>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</si>
  <si>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</si>
  <si>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</si>
  <si>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</si>
  <si>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</si>
  <si>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</si>
  <si>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</si>
  <si>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</si>
  <si>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</si>
  <si>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</si>
  <si>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</si>
  <si>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</si>
  <si>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</si>
  <si>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</si>
  <si>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</si>
  <si>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</si>
  <si>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</si>
  <si>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</si>
  <si>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</si>
  <si>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</si>
  <si>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</si>
  <si>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</si>
  <si>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</si>
  <si>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</si>
  <si>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</si>
  <si>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</si>
  <si>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</si>
  <si>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</si>
  <si>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</si>
  <si>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</si>
  <si>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</si>
  <si>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</si>
  <si>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</si>
  <si>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</si>
  <si>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</si>
  <si>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</si>
  <si>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</si>
  <si>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</si>
  <si>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</si>
  <si>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</si>
  <si>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</si>
  <si>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</si>
  <si>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</si>
  <si>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</si>
  <si>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</si>
  <si>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</si>
  <si>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</si>
  <si>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</si>
  <si>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</si>
  <si>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</si>
  <si>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</si>
  <si>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</si>
  <si>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</si>
  <si>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</si>
  <si>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</si>
  <si>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</si>
  <si>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</si>
  <si>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</si>
  <si>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</si>
  <si>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</si>
  <si>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</si>
  <si>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</si>
  <si>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</si>
  <si>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</si>
  <si>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</si>
  <si>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</si>
  <si>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</si>
  <si>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</si>
  <si>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</si>
  <si>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</si>
  <si>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</si>
  <si>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</si>
  <si>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</si>
  <si>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</si>
  <si>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</si>
  <si>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</si>
  <si>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</si>
  <si>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</si>
  <si>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</si>
  <si>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</si>
  <si>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</si>
  <si>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</si>
  <si>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</si>
  <si>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</si>
  <si>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</si>
  <si>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</si>
  <si>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</si>
  <si>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</si>
  <si>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</si>
  <si>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</si>
  <si>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</si>
  <si>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</si>
  <si>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</si>
  <si>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</si>
  <si>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</si>
  <si>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</si>
  <si>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</si>
  <si>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</si>
  <si>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</si>
  <si>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</si>
  <si>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</si>
  <si>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</si>
  <si>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</si>
  <si>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</si>
  <si>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</si>
  <si>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</si>
  <si>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</si>
  <si>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</si>
  <si>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</si>
  <si>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</si>
  <si>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</si>
  <si>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</si>
  <si>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</si>
  <si>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</si>
  <si>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</si>
  <si>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</si>
  <si>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</si>
  <si>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</si>
  <si>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</si>
  <si>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</si>
  <si>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</si>
  <si>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</si>
  <si>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</si>
  <si>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</si>
  <si>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</si>
  <si>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</si>
  <si>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</si>
  <si>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</si>
  <si>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</si>
  <si>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</si>
  <si>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</si>
  <si>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</si>
  <si>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</si>
  <si>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</si>
  <si>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</si>
  <si>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</si>
  <si>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</si>
  <si>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</si>
  <si>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</si>
  <si>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</si>
  <si>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</si>
  <si>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</si>
  <si>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</si>
  <si>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</si>
  <si>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</si>
  <si>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</si>
  <si>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</si>
  <si>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</si>
  <si>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</si>
  <si>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</si>
  <si>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</si>
  <si>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</si>
  <si>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</si>
  <si>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</si>
  <si>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</si>
  <si>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</si>
  <si>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</si>
  <si>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</si>
  <si>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</si>
  <si>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</si>
  <si>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</si>
  <si>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</si>
  <si>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</si>
  <si>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</si>
  <si>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</si>
  <si>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</si>
  <si>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</si>
  <si>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</si>
  <si>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</si>
  <si>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</si>
  <si>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</si>
  <si>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</si>
  <si>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</si>
  <si>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</si>
  <si>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</si>
  <si>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</si>
  <si>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</si>
  <si>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</si>
  <si>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</si>
  <si>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</si>
  <si>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</si>
  <si>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</si>
  <si>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</si>
  <si>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</si>
  <si>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</si>
  <si>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</si>
  <si>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</si>
  <si>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</si>
  <si>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</si>
  <si>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</si>
  <si>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</si>
  <si>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</si>
  <si>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</si>
  <si>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</si>
  <si>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</si>
  <si>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</si>
  <si>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</si>
  <si>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</si>
  <si>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</si>
  <si>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</si>
  <si>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</si>
  <si>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</si>
  <si>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</si>
  <si>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</si>
  <si>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</si>
  <si>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</si>
  <si>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</si>
  <si>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</si>
  <si>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</si>
  <si>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</si>
  <si>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</si>
  <si>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</si>
  <si>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</si>
  <si>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</si>
  <si>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</si>
  <si>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</si>
  <si>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</si>
  <si>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</si>
  <si>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</si>
  <si>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</si>
  <si>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</si>
  <si>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</si>
  <si>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</si>
  <si>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</si>
  <si>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</si>
  <si>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</si>
  <si>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</si>
  <si>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</si>
  <si>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</si>
  <si>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</si>
  <si>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</si>
  <si>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</si>
  <si>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</si>
  <si>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</si>
  <si>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</si>
  <si>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</si>
  <si>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</si>
  <si>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</si>
  <si>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</si>
  <si>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</si>
  <si>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</si>
  <si>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</si>
  <si>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</si>
  <si>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</si>
  <si>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</si>
  <si>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</si>
  <si>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</si>
  <si>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</si>
  <si>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</si>
  <si>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</si>
  <si>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</si>
  <si>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</si>
  <si>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</si>
  <si>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</si>
  <si>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</si>
  <si>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</si>
  <si>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</si>
  <si>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</si>
  <si>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</si>
  <si>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</si>
  <si>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</si>
  <si>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</si>
  <si>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</si>
  <si>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</si>
  <si>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</si>
  <si>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</si>
  <si>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</si>
  <si>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</si>
  <si>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</si>
  <si>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</si>
  <si>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</si>
  <si>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</si>
  <si>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</si>
  <si>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</si>
  <si>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</si>
  <si>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</si>
  <si>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</si>
  <si>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</si>
  <si>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</si>
  <si>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</si>
  <si>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</si>
  <si>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</si>
  <si>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</si>
  <si>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</si>
  <si>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</si>
  <si>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</si>
  <si>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</si>
  <si>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</si>
  <si>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</si>
  <si>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</si>
  <si>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</si>
  <si>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</si>
  <si>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</si>
  <si>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</si>
  <si>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</si>
  <si>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</si>
  <si>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</si>
  <si>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</si>
  <si>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</si>
  <si>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</si>
  <si>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</si>
  <si>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</si>
  <si>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</si>
  <si>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</si>
  <si>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</si>
  <si>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</si>
  <si>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</si>
  <si>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</si>
  <si>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</si>
  <si>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</si>
  <si>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</si>
  <si>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</si>
  <si>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</si>
  <si>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</si>
  <si>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</si>
  <si>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</si>
  <si>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</si>
  <si>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</si>
  <si>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</si>
  <si>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</si>
  <si>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</si>
  <si>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</si>
  <si>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</si>
  <si>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</si>
  <si>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</si>
  <si>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</si>
  <si>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</si>
  <si>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</si>
  <si>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</si>
  <si>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</si>
  <si>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</si>
  <si>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</si>
  <si>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</si>
  <si>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</si>
  <si>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</si>
  <si>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</si>
  <si>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</si>
  <si>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</si>
  <si>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</si>
  <si>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</si>
  <si>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</si>
  <si>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</si>
  <si>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</si>
  <si>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</si>
  <si>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</si>
  <si>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</si>
  <si>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</si>
  <si>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</si>
  <si>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</si>
  <si>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</si>
  <si>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</si>
  <si>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</si>
  <si>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</si>
  <si>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</si>
  <si>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</si>
  <si>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</si>
  <si>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</si>
  <si>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</si>
  <si>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</si>
  <si>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</si>
  <si>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</si>
  <si>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</si>
  <si>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</si>
  <si>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</si>
  <si>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</si>
  <si>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</si>
  <si>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</si>
  <si>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</si>
  <si>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</si>
  <si>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</si>
  <si>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</si>
  <si>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</si>
  <si>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</si>
  <si>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</si>
  <si>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</si>
  <si>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</si>
  <si>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</si>
  <si>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</si>
  <si>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</si>
  <si>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</si>
  <si>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</si>
  <si>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</si>
  <si>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</si>
  <si>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</si>
  <si>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</si>
  <si>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</si>
  <si>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</si>
  <si>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</si>
  <si>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</si>
  <si>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</si>
  <si>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</si>
  <si>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</si>
  <si>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</si>
  <si>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</si>
  <si>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</si>
  <si>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</si>
  <si>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</si>
  <si>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</si>
  <si>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</si>
  <si>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</si>
  <si>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</si>
  <si>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</si>
  <si>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</si>
  <si>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</si>
  <si>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</si>
  <si>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</si>
  <si>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</si>
  <si>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</si>
  <si>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</si>
  <si>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</si>
  <si>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</si>
  <si>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</si>
  <si>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</si>
  <si>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</si>
  <si>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</si>
  <si>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</si>
  <si>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</si>
  <si>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</si>
  <si>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</si>
  <si>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</si>
  <si>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</si>
  <si>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</si>
  <si>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</si>
  <si>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</si>
  <si>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</si>
  <si>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</si>
  <si>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</si>
  <si>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</si>
  <si>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</si>
  <si>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</si>
  <si>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</si>
  <si>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</si>
  <si>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</si>
  <si>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</si>
  <si>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</si>
  <si>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</si>
  <si>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</si>
  <si>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</si>
  <si>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</si>
  <si>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</si>
  <si>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</si>
  <si>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</si>
  <si>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</si>
  <si>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</si>
  <si>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</si>
  <si>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</si>
  <si>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</si>
  <si>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</si>
  <si>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</si>
  <si>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</si>
  <si>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</si>
  <si>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</si>
  <si>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</si>
  <si>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</si>
  <si>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</si>
  <si>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</si>
  <si>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</si>
  <si>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</si>
  <si>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</si>
  <si>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</si>
  <si>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</si>
  <si>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</si>
  <si>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</si>
  <si>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</si>
  <si>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</si>
  <si>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</si>
  <si>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</si>
  <si>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</si>
  <si>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</si>
  <si>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</si>
  <si>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</si>
  <si>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</si>
  <si>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</si>
  <si>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</si>
  <si>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</si>
  <si>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</si>
  <si>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</si>
  <si>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</si>
  <si>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</si>
  <si>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</si>
  <si>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</si>
  <si>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</si>
  <si>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</si>
  <si>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</si>
  <si>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</si>
  <si>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</si>
  <si>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</si>
  <si>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</si>
  <si>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</si>
  <si>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</si>
  <si>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</si>
  <si>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</si>
  <si>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</si>
  <si>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</si>
  <si>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</si>
  <si>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</si>
  <si>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</si>
  <si>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</si>
  <si>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</si>
  <si>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</si>
  <si>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</si>
  <si>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</si>
  <si>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</si>
  <si>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</si>
  <si>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</si>
  <si>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</si>
  <si>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</si>
  <si>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</si>
  <si>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</si>
  <si>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</si>
  <si>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</si>
  <si>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</si>
  <si>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</si>
  <si>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</si>
  <si>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</si>
  <si>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</si>
  <si>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</si>
  <si>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</si>
  <si>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</si>
  <si>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</si>
  <si>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</si>
  <si>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</si>
  <si>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</si>
  <si>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</si>
  <si>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</si>
  <si>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</si>
  <si>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</si>
  <si>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</si>
  <si>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</si>
  <si>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</si>
  <si>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</si>
  <si>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</si>
  <si>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</si>
  <si>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</si>
  <si>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</si>
  <si>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</si>
  <si>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</si>
  <si>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</si>
  <si>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</si>
  <si>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</si>
  <si>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</si>
  <si>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</si>
  <si>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</si>
  <si>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</si>
  <si>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</si>
  <si>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</si>
  <si>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</si>
  <si>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</si>
  <si>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</si>
  <si>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</si>
  <si>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</si>
  <si>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</si>
  <si>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</si>
  <si>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</si>
  <si>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</si>
  <si>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</si>
  <si>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</si>
  <si>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</si>
  <si>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</si>
  <si>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</si>
  <si>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</si>
  <si>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</si>
  <si>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</si>
  <si>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</si>
  <si>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</si>
  <si>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</si>
  <si>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</si>
  <si>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</si>
  <si>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</si>
  <si>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</si>
  <si>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</si>
  <si>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</si>
  <si>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</si>
  <si>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</si>
  <si>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</si>
  <si>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</si>
  <si>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</si>
  <si>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</si>
  <si>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</si>
  <si>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</si>
  <si>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</si>
  <si>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</si>
  <si>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</si>
  <si>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</si>
  <si>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</si>
  <si>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</si>
  <si>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</si>
  <si>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</si>
  <si>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</si>
  <si>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</si>
  <si>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</si>
  <si>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</si>
  <si>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</si>
  <si>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</si>
  <si>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</si>
  <si>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</si>
  <si>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</si>
  <si>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</si>
  <si>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</si>
  <si>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</si>
  <si>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</si>
  <si>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</si>
  <si>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</si>
  <si>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</si>
  <si>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</si>
  <si>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</si>
  <si>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</si>
  <si>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</si>
  <si>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</si>
  <si>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</si>
  <si>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</si>
  <si>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</si>
  <si>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</si>
  <si>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</si>
  <si>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</si>
  <si>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</si>
  <si>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</si>
  <si>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</si>
  <si>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</si>
  <si>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</si>
  <si>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</si>
  <si>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</si>
  <si>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</si>
  <si>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</si>
  <si>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</si>
  <si>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</si>
  <si>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</si>
  <si>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</si>
  <si>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</si>
  <si>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</si>
  <si>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</si>
  <si>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</si>
  <si>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</si>
  <si>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</si>
  <si>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</si>
  <si>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</si>
  <si>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</si>
  <si>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</si>
  <si>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</si>
  <si>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</si>
  <si>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</si>
  <si>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</si>
  <si>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</si>
  <si>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</si>
  <si>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</si>
  <si>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</si>
  <si>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</si>
  <si>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</si>
  <si>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</si>
  <si>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</si>
  <si>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</si>
  <si>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</si>
  <si>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</si>
  <si>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</si>
  <si>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</si>
  <si>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</si>
  <si>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</si>
  <si>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</si>
  <si>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</si>
  <si>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</si>
  <si>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</si>
  <si>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</si>
  <si>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</si>
  <si>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</si>
  <si>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</si>
  <si>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</si>
  <si>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</si>
  <si>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</si>
  <si>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</si>
  <si>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</si>
  <si>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</si>
  <si>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</si>
  <si>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</si>
  <si>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</si>
  <si>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</si>
  <si>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</si>
  <si>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</si>
  <si>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</si>
  <si>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</si>
  <si>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</si>
  <si>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</si>
  <si>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</si>
  <si>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</si>
  <si>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</si>
  <si>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</si>
  <si>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</si>
  <si>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</si>
  <si>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</si>
  <si>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</si>
  <si>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</si>
  <si>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</si>
  <si>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</si>
  <si>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</si>
  <si>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</si>
  <si>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</si>
  <si>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</si>
  <si>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</si>
  <si>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</si>
  <si>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</si>
  <si>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</si>
  <si>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</si>
  <si>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</si>
  <si>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</si>
  <si>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</si>
  <si>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</si>
  <si>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</si>
  <si>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</si>
  <si>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</si>
  <si>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</si>
  <si>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</si>
  <si>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</si>
  <si>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</si>
  <si>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</si>
  <si>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</si>
  <si>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</si>
  <si>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</si>
  <si>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</si>
  <si>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</si>
  <si>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</si>
  <si>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</si>
  <si>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</si>
  <si>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</si>
  <si>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</si>
  <si>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</si>
  <si>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</si>
  <si>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</si>
  <si>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</si>
  <si>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</si>
  <si>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</si>
  <si>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</si>
  <si>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</si>
  <si>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</si>
  <si>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</si>
  <si>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</si>
  <si>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</si>
  <si>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</si>
  <si>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</si>
  <si>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</si>
  <si>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</si>
  <si>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</si>
  <si>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</si>
  <si>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</si>
  <si>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</si>
  <si>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</si>
  <si>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</si>
  <si>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</si>
  <si>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</si>
  <si>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</si>
  <si>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</si>
  <si>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</si>
  <si>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</si>
  <si>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</si>
  <si>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</si>
  <si>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</si>
  <si>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</si>
  <si>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</si>
  <si>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</si>
  <si>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</si>
  <si>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</si>
  <si>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</si>
  <si>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</si>
  <si>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</si>
  <si>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</si>
  <si>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</si>
  <si>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</si>
  <si>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</si>
  <si>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</si>
  <si>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</si>
  <si>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</si>
  <si>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</si>
  <si>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</si>
  <si>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</si>
  <si>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</si>
  <si>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</si>
  <si>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</si>
  <si>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</si>
  <si>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</si>
  <si>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</si>
  <si>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</si>
  <si>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</si>
  <si>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</si>
  <si>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</si>
  <si>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</si>
  <si>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</si>
  <si>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</si>
  <si>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</si>
  <si>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</si>
  <si>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</si>
  <si>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</si>
  <si>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</si>
  <si>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</si>
  <si>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</si>
  <si>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</si>
  <si>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</si>
  <si>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</si>
  <si>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</si>
  <si>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</si>
  <si>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</si>
  <si>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</si>
  <si>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</si>
  <si>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</si>
  <si>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</si>
  <si>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</si>
  <si>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</si>
  <si>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</si>
  <si>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</si>
  <si>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</si>
  <si>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</si>
  <si>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</si>
  <si>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</si>
  <si>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</si>
  <si>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</si>
  <si>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</si>
  <si>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</si>
  <si>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</si>
  <si>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</si>
  <si>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</si>
  <si>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</si>
  <si>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</si>
  <si>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</si>
  <si>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</si>
  <si>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</si>
  <si>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</si>
  <si>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</si>
  <si>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</si>
  <si>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</si>
  <si>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</si>
  <si>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</si>
  <si>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</si>
  <si>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</si>
  <si>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</si>
  <si>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</si>
  <si>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</si>
  <si>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</si>
  <si>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</si>
  <si>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</si>
  <si>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</si>
  <si>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</si>
  <si>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</si>
  <si>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</si>
  <si>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</si>
  <si>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</si>
  <si>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</si>
  <si>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</si>
  <si>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</si>
  <si>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</si>
  <si>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</si>
  <si>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</si>
  <si>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</si>
  <si>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</si>
  <si>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</si>
  <si>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</si>
  <si>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</si>
  <si>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</si>
  <si>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</si>
  <si>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</si>
  <si>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</si>
  <si>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</si>
  <si>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</si>
  <si>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</si>
  <si>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</si>
  <si>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</si>
  <si>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</si>
  <si>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</si>
  <si>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</si>
  <si>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</si>
  <si>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</si>
  <si>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</si>
  <si>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</si>
  <si>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</si>
  <si>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</si>
  <si>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</si>
  <si>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</si>
  <si>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</si>
  <si>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</si>
  <si>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</si>
  <si>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</si>
  <si>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</si>
  <si>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</si>
  <si>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</si>
  <si>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</si>
  <si>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</si>
  <si>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</si>
  <si>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</si>
  <si>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</si>
  <si>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</si>
  <si>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</si>
  <si>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</si>
  <si>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</si>
  <si>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</si>
  <si>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</si>
  <si>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</si>
  <si>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</si>
  <si>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</si>
  <si>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</si>
  <si>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</si>
  <si>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</si>
  <si>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</si>
  <si>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</si>
  <si>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</si>
  <si>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</si>
  <si>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</si>
  <si>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</si>
  <si>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</si>
  <si>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</si>
  <si>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</si>
  <si>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</si>
  <si>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</si>
  <si>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</si>
  <si>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</si>
  <si>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</si>
  <si>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</si>
  <si>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</si>
  <si>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</si>
  <si>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</si>
  <si>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</si>
  <si>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</si>
  <si>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</si>
  <si>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</si>
  <si>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</si>
  <si>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</si>
  <si>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</si>
  <si>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</si>
  <si>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</si>
  <si>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</si>
  <si>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</si>
  <si>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</si>
  <si>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</si>
  <si>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</si>
  <si>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</si>
  <si>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</si>
  <si>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</si>
  <si>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</si>
  <si>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</si>
  <si>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</si>
  <si>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</si>
  <si>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</si>
  <si>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</si>
  <si>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</si>
  <si>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</si>
  <si>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</si>
  <si>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</si>
  <si>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</si>
  <si>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</si>
  <si>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</si>
  <si>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</si>
  <si>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</si>
  <si>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</si>
  <si>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</si>
  <si>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</si>
  <si>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</si>
  <si>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</si>
  <si>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</si>
  <si>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</si>
  <si>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</si>
  <si>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</si>
  <si>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</si>
  <si>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</si>
  <si>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</si>
  <si>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</si>
  <si>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</si>
  <si>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</si>
  <si>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</si>
  <si>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</si>
  <si>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</si>
  <si>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</si>
  <si>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</si>
  <si>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</si>
  <si>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</si>
  <si>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</si>
  <si>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</si>
  <si>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</si>
  <si>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</si>
  <si>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</si>
  <si>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</si>
  <si>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</si>
  <si>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</si>
  <si>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</si>
  <si>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</si>
  <si>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</si>
  <si>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</si>
  <si>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</si>
  <si>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</si>
  <si>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</si>
  <si>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</si>
  <si>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</si>
  <si>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</si>
  <si>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</si>
  <si>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</si>
  <si>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</si>
  <si>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</si>
  <si>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</si>
  <si>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</si>
  <si>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</si>
  <si>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</si>
  <si>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</si>
  <si>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</si>
  <si>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</si>
  <si>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</si>
  <si>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</si>
  <si>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</si>
  <si>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</si>
  <si>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</si>
  <si>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</si>
  <si>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</si>
  <si>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</si>
  <si>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</si>
  <si>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</si>
  <si>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</si>
  <si>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</si>
  <si>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</si>
  <si>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</si>
  <si>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</si>
  <si>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</si>
  <si>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</si>
  <si>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</si>
  <si>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</si>
  <si>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</si>
  <si>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</si>
  <si>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</si>
  <si>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</si>
  <si>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</si>
  <si>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</si>
  <si>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</si>
  <si>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</si>
  <si>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</si>
  <si>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</si>
  <si>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</si>
  <si>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</si>
  <si>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</si>
  <si>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</si>
  <si>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</si>
  <si>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</si>
  <si>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</si>
  <si>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</si>
  <si>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</si>
  <si>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</si>
  <si>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</si>
  <si>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</si>
  <si>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</si>
  <si>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</si>
  <si>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</si>
  <si>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</si>
  <si>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</si>
  <si>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</si>
  <si>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</si>
  <si>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</si>
  <si>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</si>
  <si>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</si>
  <si>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</si>
  <si>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</si>
  <si>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</si>
  <si>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</si>
  <si>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</si>
  <si>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</si>
  <si>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</si>
  <si>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</si>
  <si>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</si>
  <si>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</si>
  <si>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</si>
  <si>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</si>
  <si>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</si>
  <si>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</si>
  <si>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</si>
  <si>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</si>
  <si>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</si>
  <si>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</si>
  <si>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</si>
  <si>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</si>
  <si>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</si>
  <si>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</si>
  <si>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</si>
  <si>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</si>
  <si>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</si>
  <si>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</si>
  <si>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</si>
  <si>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</si>
  <si>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</si>
  <si>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</si>
  <si>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</si>
  <si>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</si>
  <si>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</si>
  <si>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</si>
  <si>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</si>
  <si>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</si>
  <si>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</si>
  <si>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</si>
  <si>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</si>
  <si>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</si>
  <si>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</si>
  <si>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</si>
  <si>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</si>
  <si>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</si>
  <si>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</si>
  <si>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</si>
  <si>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</si>
  <si>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</si>
  <si>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</si>
  <si>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</si>
  <si>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</si>
  <si>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</si>
  <si>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</si>
  <si>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</si>
  <si>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</si>
  <si>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</si>
  <si>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</si>
  <si>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</si>
  <si>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</si>
  <si>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</si>
  <si>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</si>
  <si>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</si>
  <si>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</si>
  <si>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</si>
  <si>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</si>
  <si>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</si>
  <si>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</si>
  <si>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</si>
  <si>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</si>
  <si>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</si>
  <si>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</si>
  <si>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</si>
  <si>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</si>
  <si>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</si>
  <si>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</si>
  <si>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</si>
  <si>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</si>
  <si>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</si>
  <si>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</si>
  <si>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</si>
  <si>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</si>
  <si>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</si>
  <si>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</si>
  <si>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</si>
  <si>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</si>
  <si>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</si>
  <si>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</si>
  <si>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</si>
  <si>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</si>
  <si>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</si>
  <si>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</si>
  <si>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</si>
  <si>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</si>
  <si>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</si>
  <si>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</si>
  <si>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</si>
  <si>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</si>
  <si>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</si>
  <si>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</si>
  <si>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</si>
  <si>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</si>
  <si>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</si>
  <si>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</si>
  <si>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</si>
  <si>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</si>
  <si>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</si>
  <si>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</si>
  <si>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</si>
  <si>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</si>
  <si>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</si>
  <si>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</si>
  <si>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</si>
  <si>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</si>
  <si>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</si>
  <si>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</si>
  <si>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</si>
  <si>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</si>
  <si>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</si>
  <si>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</si>
  <si>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</si>
  <si>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</si>
  <si>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</si>
  <si>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</si>
  <si>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</si>
  <si>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</si>
  <si>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</si>
  <si>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</si>
  <si>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</si>
  <si>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</si>
  <si>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</si>
  <si>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</si>
  <si>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</si>
  <si>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</si>
  <si>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</si>
  <si>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</si>
  <si>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</si>
  <si>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</si>
  <si>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</si>
  <si>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</si>
  <si>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</si>
  <si>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</si>
  <si>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</si>
  <si>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</si>
  <si>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</si>
  <si>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</si>
  <si>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</si>
  <si>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</si>
  <si>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</si>
  <si>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</si>
  <si>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</si>
  <si>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</si>
  <si>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</si>
  <si>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</si>
  <si>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</si>
  <si>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</si>
  <si>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</si>
  <si>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</si>
  <si>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</si>
  <si>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</si>
  <si>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</si>
  <si>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</si>
  <si>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</si>
  <si>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</si>
  <si>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</si>
  <si>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</si>
  <si>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</si>
  <si>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</si>
  <si>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</si>
  <si>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</si>
  <si>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</si>
  <si>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</si>
  <si>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</si>
  <si>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</si>
  <si>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</si>
  <si>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</si>
  <si>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</si>
  <si>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</si>
  <si>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</si>
  <si>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</si>
  <si>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</si>
  <si>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</si>
  <si>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</si>
  <si>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</si>
  <si>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</si>
  <si>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</si>
  <si>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</si>
  <si>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</si>
  <si>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</si>
  <si>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</si>
  <si>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</si>
  <si>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</si>
  <si>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</si>
  <si>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</si>
  <si>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</si>
  <si>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</si>
  <si>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</si>
  <si>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</si>
  <si>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</si>
  <si>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</si>
  <si>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</si>
  <si>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</si>
  <si>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</si>
  <si>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</si>
  <si>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</si>
  <si>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</si>
  <si>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</si>
  <si>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</si>
  <si>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</si>
  <si>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</si>
  <si>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</si>
  <si>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</si>
  <si>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</si>
  <si>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</si>
  <si>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</si>
  <si>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</si>
  <si>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</si>
  <si>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</si>
  <si>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</si>
  <si>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</si>
  <si>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</si>
  <si>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</si>
  <si>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</si>
  <si>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</si>
  <si>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</si>
  <si>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</si>
  <si>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</si>
  <si>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</si>
  <si>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</si>
  <si>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</si>
  <si>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</si>
  <si>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</si>
  <si>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</si>
  <si>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</si>
  <si>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</si>
  <si>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</si>
  <si>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</si>
  <si>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</si>
  <si>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</si>
  <si>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</si>
  <si>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</si>
  <si>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</si>
  <si>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</si>
  <si>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</si>
  <si>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</si>
  <si>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</si>
  <si>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</si>
  <si>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</si>
  <si>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</si>
  <si>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</si>
  <si>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</si>
  <si>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</si>
  <si>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</si>
  <si>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</si>
  <si>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</si>
  <si>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</si>
  <si>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</si>
  <si>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</si>
  <si>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</si>
  <si>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</si>
  <si>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</si>
  <si>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</si>
  <si>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</si>
  <si>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</si>
  <si>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</si>
  <si>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</si>
  <si>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</si>
  <si>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</si>
  <si>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</si>
  <si>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</si>
  <si>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</si>
  <si>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</si>
  <si>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</si>
  <si>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</si>
  <si>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</si>
  <si>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</si>
  <si>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</si>
  <si>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</si>
  <si>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</si>
  <si>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</si>
  <si>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</si>
  <si>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</si>
  <si>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</si>
  <si>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</si>
  <si>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</si>
  <si>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</si>
  <si>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</si>
  <si>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</si>
  <si>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</si>
  <si>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</si>
  <si>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</si>
  <si>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</si>
  <si>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</si>
  <si>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</si>
  <si>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</si>
  <si>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</si>
  <si>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</si>
  <si>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</si>
  <si>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</si>
  <si>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</si>
  <si>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</si>
  <si>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</si>
  <si>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</si>
  <si>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</si>
  <si>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</si>
  <si>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</si>
  <si>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</si>
  <si>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</si>
  <si>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</si>
  <si>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</si>
  <si>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</si>
  <si>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</si>
  <si>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</si>
  <si>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</si>
  <si>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</si>
  <si>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</si>
  <si>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</si>
  <si>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</si>
  <si>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</si>
  <si>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</si>
  <si>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</si>
  <si>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</si>
  <si>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</si>
  <si>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</si>
  <si>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</si>
  <si>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</si>
  <si>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</si>
  <si>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</si>
  <si>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</si>
  <si>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</si>
  <si>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</si>
  <si>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</si>
  <si>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</si>
  <si>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</si>
  <si>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</si>
  <si>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</si>
  <si>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</si>
  <si>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</si>
  <si>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</si>
  <si>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</si>
  <si>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</si>
  <si>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</si>
  <si>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</si>
  <si>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</si>
  <si>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</si>
  <si>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</si>
  <si>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</si>
  <si>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</si>
  <si>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</si>
  <si>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</si>
  <si>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</si>
  <si>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</si>
  <si>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</si>
  <si>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</si>
  <si>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</si>
  <si>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</si>
  <si>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</si>
  <si>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</si>
  <si>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</si>
  <si>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</si>
  <si>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</si>
  <si>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</si>
  <si>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</si>
  <si>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</si>
  <si>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</si>
  <si>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</si>
  <si>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</si>
  <si>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</si>
  <si>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</si>
  <si>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</si>
  <si>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</si>
  <si>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</si>
  <si>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</si>
  <si>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</si>
  <si>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</si>
  <si>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</si>
  <si>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</si>
  <si>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</si>
  <si>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</si>
  <si>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</si>
  <si>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</si>
  <si>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</si>
  <si>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</si>
  <si>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</si>
  <si>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</si>
  <si>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</si>
  <si>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</si>
  <si>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</si>
  <si>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</si>
  <si>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</si>
  <si>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</si>
  <si>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</si>
  <si>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</si>
  <si>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</si>
  <si>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</si>
  <si>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</si>
  <si>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</si>
  <si>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</si>
  <si>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</si>
  <si>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</si>
  <si>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</si>
  <si>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</si>
  <si>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</si>
  <si>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</si>
  <si>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</si>
  <si>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</si>
  <si>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</si>
  <si>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</si>
  <si>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</si>
  <si>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</si>
  <si>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</si>
  <si>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</si>
  <si>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</si>
  <si>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</si>
  <si>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</si>
  <si>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</si>
  <si>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</si>
  <si>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</si>
  <si>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</si>
  <si>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</si>
  <si>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</si>
  <si>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</si>
  <si>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</si>
  <si>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</si>
  <si>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</si>
  <si>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</si>
  <si>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</si>
  <si>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</si>
  <si>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</si>
  <si>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</si>
  <si>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</si>
  <si>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</si>
  <si>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</si>
  <si>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</si>
  <si>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</si>
  <si>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</si>
  <si>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</si>
  <si>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</si>
  <si>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</si>
  <si>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</si>
  <si>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</si>
  <si>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</si>
  <si>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</si>
  <si>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</si>
  <si>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</si>
  <si>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</si>
  <si>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</si>
  <si>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</si>
  <si>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</si>
  <si>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</si>
  <si>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</si>
  <si>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</si>
  <si>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</si>
  <si>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</si>
  <si>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</si>
  <si>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</si>
  <si>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</si>
  <si>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</si>
  <si>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</si>
  <si>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</si>
  <si>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</si>
  <si>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</si>
  <si>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</si>
  <si>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</si>
  <si>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</si>
  <si>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</si>
  <si>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</si>
  <si>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</si>
  <si>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</si>
  <si>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</si>
  <si>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</si>
  <si>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</si>
  <si>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</si>
  <si>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</si>
  <si>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</si>
  <si>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</si>
  <si>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</si>
  <si>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</si>
  <si>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</si>
  <si>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</si>
  <si>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</si>
  <si>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</si>
  <si>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</si>
  <si>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</si>
  <si>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</si>
  <si>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</si>
  <si>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</si>
  <si>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</si>
  <si>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</si>
  <si>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</si>
  <si>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</si>
  <si>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</si>
  <si>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</si>
  <si>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</si>
  <si>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</si>
  <si>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</si>
  <si>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</si>
  <si>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</si>
  <si>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</si>
  <si>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</si>
  <si>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</si>
  <si>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</si>
  <si>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</si>
  <si>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</si>
  <si>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</si>
  <si>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</si>
  <si>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</si>
  <si>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</si>
  <si>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</si>
  <si>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</si>
  <si>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</si>
  <si>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</si>
  <si>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</si>
  <si>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</si>
  <si>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</si>
  <si>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</si>
  <si>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</si>
  <si>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</si>
  <si>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</si>
  <si>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</si>
  <si>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</si>
  <si>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</si>
  <si>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</si>
  <si>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</si>
  <si>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</si>
  <si>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</si>
  <si>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</si>
  <si>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</si>
  <si>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</si>
  <si>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</si>
  <si>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</si>
  <si>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</si>
  <si>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</si>
  <si>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</si>
  <si>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</si>
  <si>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</si>
  <si>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</si>
  <si>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</si>
  <si>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</si>
  <si>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</si>
  <si>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</si>
  <si>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</si>
  <si>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</si>
  <si>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</si>
  <si>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</si>
  <si>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</si>
  <si>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</si>
  <si>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</si>
  <si>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</si>
  <si>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</si>
  <si>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</si>
  <si>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</si>
  <si>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</si>
  <si>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</si>
  <si>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</si>
  <si>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</si>
  <si>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</si>
  <si>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</si>
  <si>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</si>
  <si>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</si>
  <si>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</si>
  <si>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</si>
  <si>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</si>
  <si>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</si>
  <si>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</si>
  <si>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</si>
  <si>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</si>
  <si>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</si>
  <si>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</si>
  <si>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</si>
  <si>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</si>
  <si>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</si>
  <si>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</si>
  <si>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</si>
  <si>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</si>
  <si>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</si>
  <si>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</si>
  <si>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</si>
  <si>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</si>
  <si>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</si>
  <si>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</si>
  <si>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</si>
  <si>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</si>
  <si>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</si>
  <si>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</si>
  <si>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</si>
  <si>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</si>
  <si>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</si>
  <si>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</si>
  <si>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</si>
  <si>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</si>
  <si>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</si>
  <si>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</si>
  <si>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</si>
  <si>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</si>
  <si>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</si>
  <si>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</si>
  <si>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</si>
  <si>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</si>
  <si>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</si>
  <si>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</si>
  <si>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</si>
  <si>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</si>
  <si>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</si>
  <si>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</si>
  <si>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</si>
  <si>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</si>
  <si>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</si>
  <si>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</si>
  <si>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</si>
  <si>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</si>
  <si>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</si>
  <si>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</si>
  <si>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</si>
  <si>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</si>
  <si>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</si>
  <si>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</si>
  <si>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</si>
  <si>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</si>
  <si>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</si>
  <si>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</si>
  <si>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</si>
  <si>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</si>
  <si>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</si>
  <si>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</si>
  <si>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</si>
  <si>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</si>
  <si>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</si>
  <si>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</si>
  <si>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</si>
  <si>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</si>
  <si>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</si>
  <si>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</si>
  <si>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</si>
  <si>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</si>
  <si>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</si>
  <si>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</si>
  <si>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</si>
  <si>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</si>
  <si>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</si>
  <si>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</si>
  <si>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</si>
  <si>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</si>
  <si>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</si>
  <si>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</si>
  <si>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</si>
  <si>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</si>
  <si>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</si>
  <si>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</si>
  <si>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</si>
  <si>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</si>
  <si>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</si>
  <si>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</si>
  <si>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</si>
  <si>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</si>
  <si>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</si>
  <si>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</si>
  <si>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</si>
  <si>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</si>
  <si>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</si>
  <si>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</si>
  <si>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</si>
  <si>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</si>
  <si>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</si>
  <si>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</si>
  <si>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</si>
  <si>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</si>
  <si>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</si>
  <si>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</si>
  <si>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</si>
  <si>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</si>
  <si>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</si>
  <si>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</si>
  <si>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</si>
  <si>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</si>
  <si>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</si>
  <si>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</si>
  <si>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</si>
  <si>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</si>
  <si>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</si>
  <si>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</si>
  <si>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</si>
  <si>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</si>
  <si>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</si>
  <si>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</si>
  <si>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</si>
  <si>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</si>
  <si>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</si>
  <si>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</si>
  <si>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</si>
  <si>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</si>
  <si>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</si>
  <si>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</si>
  <si>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</si>
  <si>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</si>
  <si>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</si>
  <si>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</si>
  <si>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</si>
  <si>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</si>
  <si>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</si>
  <si>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</si>
  <si>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</si>
  <si>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</si>
  <si>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</si>
  <si>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</si>
  <si>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</si>
  <si>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</si>
  <si>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</si>
  <si>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</si>
  <si>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</si>
  <si>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</si>
  <si>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</si>
  <si>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</si>
  <si>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</si>
  <si>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</si>
  <si>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</si>
  <si>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</si>
  <si>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</si>
  <si>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</si>
  <si>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</si>
  <si>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</si>
  <si>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</si>
  <si>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</si>
  <si>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</si>
  <si>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</si>
  <si>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</si>
  <si>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</si>
  <si>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</si>
  <si>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</si>
  <si>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</si>
  <si>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</si>
  <si>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</si>
  <si>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</si>
  <si>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</si>
  <si>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</si>
  <si>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</si>
  <si>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</si>
  <si>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</si>
  <si>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</si>
  <si>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</si>
  <si>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</si>
  <si>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</si>
  <si>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</si>
  <si>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</si>
  <si>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</si>
  <si>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</si>
  <si>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</si>
  <si>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</si>
  <si>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</si>
  <si>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</si>
  <si>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</si>
  <si>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</si>
  <si>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</si>
  <si>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</si>
  <si>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</si>
  <si>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</si>
  <si>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</si>
  <si>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</si>
  <si>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</si>
  <si>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</si>
  <si>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</si>
  <si>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</si>
  <si>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</si>
  <si>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</si>
  <si>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</si>
  <si>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</si>
  <si>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</si>
  <si>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</si>
  <si>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</si>
  <si>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</si>
  <si>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</si>
  <si>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</si>
  <si>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</si>
  <si>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</si>
  <si>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</si>
  <si>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</si>
  <si>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</si>
  <si>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</si>
  <si>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</si>
  <si>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</si>
  <si>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</si>
  <si>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</si>
  <si>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</si>
  <si>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</si>
  <si>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</si>
  <si>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</si>
  <si>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</si>
  <si>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</si>
  <si>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</si>
  <si>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</si>
  <si>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</si>
  <si>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</si>
  <si>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</si>
  <si>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</si>
  <si>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</si>
  <si>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</si>
  <si>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</si>
  <si>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</si>
  <si>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</si>
  <si>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</si>
  <si>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</si>
  <si>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</si>
  <si>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</si>
  <si>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</si>
  <si>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</si>
  <si>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</si>
  <si>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</si>
  <si>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</si>
  <si>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</si>
  <si>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</si>
  <si>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</si>
  <si>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</si>
  <si>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</si>
  <si>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</si>
  <si>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</si>
  <si>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</si>
  <si>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</si>
  <si>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</si>
  <si>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</si>
  <si>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</si>
  <si>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</si>
  <si>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</si>
  <si>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</si>
  <si>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</si>
  <si>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</si>
  <si>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</si>
  <si>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</si>
  <si>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</si>
  <si>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</si>
  <si>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</si>
  <si>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</si>
  <si>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</si>
  <si>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</si>
  <si>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</si>
  <si>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</si>
  <si>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</si>
  <si>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</si>
  <si>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</si>
  <si>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</si>
  <si>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</si>
  <si>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</si>
  <si>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</si>
  <si>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</si>
  <si>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</si>
  <si>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</si>
  <si>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</si>
  <si>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</si>
  <si>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</si>
  <si>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</si>
  <si>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</si>
  <si>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</si>
  <si>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</si>
  <si>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</si>
  <si>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</si>
  <si>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</si>
  <si>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</si>
  <si>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</si>
  <si>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</si>
  <si>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</si>
  <si>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</si>
  <si>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</si>
  <si>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</si>
  <si>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</si>
  <si>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</si>
  <si>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</si>
  <si>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</si>
  <si>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</si>
  <si>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</si>
  <si>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</si>
  <si>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</si>
  <si>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</si>
  <si>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</si>
  <si>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</si>
  <si>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</si>
  <si>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</si>
  <si>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</si>
  <si>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</si>
  <si>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</si>
  <si>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</si>
  <si>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</si>
  <si>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</si>
  <si>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</si>
  <si>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</si>
  <si>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</si>
  <si>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</si>
  <si>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</si>
  <si>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</si>
  <si>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</si>
  <si>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</si>
  <si>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</si>
  <si>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</si>
  <si>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</si>
  <si>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</si>
  <si>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</si>
  <si>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</si>
  <si>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</si>
  <si>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</si>
  <si>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</si>
  <si>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</si>
  <si>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</si>
  <si>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</si>
  <si>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</si>
  <si>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</si>
  <si>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</si>
  <si>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</si>
  <si>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</si>
  <si>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</si>
  <si>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</si>
  <si>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</si>
  <si>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</si>
  <si>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</si>
  <si>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</si>
  <si>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</si>
  <si>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</si>
  <si>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</si>
  <si>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</si>
  <si>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</si>
  <si>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</si>
  <si>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</si>
  <si>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</si>
  <si>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</si>
  <si>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</si>
  <si>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</si>
  <si>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</si>
  <si>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</si>
  <si>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</si>
  <si>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</si>
  <si>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</si>
  <si>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</si>
  <si>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</si>
  <si>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</si>
  <si>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</si>
  <si>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</si>
  <si>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</si>
  <si>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</si>
  <si>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</si>
  <si>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</si>
  <si>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</si>
  <si>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</si>
  <si>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</si>
  <si>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</si>
  <si>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</si>
  <si>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</si>
  <si>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</si>
  <si>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</si>
  <si>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</si>
  <si>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</si>
  <si>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</si>
  <si>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</si>
  <si>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</si>
  <si>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</si>
  <si>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</si>
  <si>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</si>
  <si>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</si>
  <si>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</si>
  <si>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</si>
  <si>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</si>
  <si>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</si>
  <si>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</si>
  <si>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</si>
  <si>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</si>
  <si>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</si>
  <si>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</si>
  <si>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</si>
  <si>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</si>
  <si>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</si>
  <si>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</si>
  <si>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</si>
  <si>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</si>
  <si>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</si>
  <si>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</si>
  <si>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</si>
  <si>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</si>
  <si>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</si>
  <si>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</si>
  <si>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</si>
  <si>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</si>
  <si>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</si>
  <si>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</si>
  <si>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</si>
  <si>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</si>
  <si>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</si>
  <si>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</si>
  <si>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</si>
  <si>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</si>
  <si>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</si>
  <si>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</si>
  <si>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</si>
  <si>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</si>
  <si>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</si>
  <si>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</si>
  <si>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</si>
  <si>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</si>
  <si>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</si>
  <si>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</si>
  <si>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</si>
  <si>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</si>
  <si>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</si>
  <si>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</si>
  <si>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</si>
  <si>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</si>
  <si>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</si>
  <si>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</si>
  <si>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</si>
  <si>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</si>
  <si>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</si>
  <si>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</si>
  <si>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</si>
  <si>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</si>
  <si>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</si>
  <si>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</si>
  <si>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</si>
  <si>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</si>
  <si>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</si>
  <si>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</si>
  <si>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</si>
  <si>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</si>
  <si>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</si>
  <si>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</si>
  <si>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</si>
  <si>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</si>
  <si>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</si>
  <si>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</si>
  <si>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</si>
  <si>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</si>
  <si>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</si>
  <si>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</si>
  <si>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</si>
  <si>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</si>
  <si>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</si>
  <si>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</si>
  <si>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</si>
  <si>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</si>
  <si>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</si>
  <si>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</si>
  <si>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</si>
  <si>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</si>
  <si>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</si>
  <si>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</si>
  <si>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</si>
  <si>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</si>
  <si>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</si>
  <si>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</si>
  <si>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</si>
  <si>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</si>
  <si>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</si>
  <si>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</si>
  <si>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</si>
  <si>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</si>
  <si>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</si>
  <si>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</si>
  <si>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</si>
  <si>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</si>
  <si>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</si>
  <si>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</si>
  <si>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</si>
  <si>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</si>
  <si>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</si>
  <si>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</si>
  <si>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</si>
  <si>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</si>
  <si>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</si>
  <si>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</si>
  <si>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</si>
  <si>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</si>
  <si>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</si>
  <si>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</si>
  <si>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</si>
  <si>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</si>
  <si>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</si>
  <si>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</si>
  <si>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</si>
  <si>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</si>
  <si>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</si>
  <si>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</si>
  <si>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</si>
  <si>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</si>
  <si>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</si>
  <si>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</si>
  <si>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</si>
  <si>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</si>
  <si>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</si>
  <si>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</si>
  <si>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</si>
  <si>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</si>
  <si>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</si>
  <si>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</si>
  <si>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</si>
  <si>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</si>
  <si>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</si>
  <si>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</si>
  <si>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</si>
  <si>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</si>
  <si>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</si>
  <si>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</si>
  <si>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</si>
  <si>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</si>
  <si>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</si>
  <si>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</si>
  <si>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</si>
  <si>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</si>
  <si>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</si>
  <si>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</si>
  <si>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</si>
  <si>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</si>
  <si>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</si>
  <si>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</si>
  <si>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</si>
  <si>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</si>
  <si>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</si>
  <si>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</si>
  <si>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</si>
  <si>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</si>
  <si>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</si>
  <si>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</si>
  <si>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</si>
  <si>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</si>
  <si>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</si>
  <si>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</si>
  <si>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</si>
  <si>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</si>
  <si>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</si>
  <si>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</si>
  <si>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</si>
  <si>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</si>
  <si>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</si>
  <si>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</si>
  <si>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</si>
  <si>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</si>
  <si>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</si>
  <si>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</si>
  <si>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</si>
  <si>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</si>
  <si>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</si>
  <si>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</si>
  <si>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</si>
  <si>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</si>
  <si>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</si>
  <si>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</si>
  <si>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</si>
  <si>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</si>
  <si>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</si>
  <si>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</si>
  <si>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</si>
  <si>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</si>
  <si>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</si>
  <si>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</si>
  <si>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</si>
  <si>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</si>
  <si>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</si>
  <si>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</si>
  <si>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</si>
  <si>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</si>
  <si>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</si>
  <si>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</si>
  <si>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</si>
  <si>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</si>
  <si>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</si>
  <si>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</si>
  <si>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</si>
  <si>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</si>
  <si>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</si>
  <si>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</si>
  <si>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</si>
  <si>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</si>
  <si>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</si>
  <si>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</si>
  <si>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</si>
  <si>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</si>
  <si>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</si>
  <si>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</si>
  <si>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</si>
  <si>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</si>
  <si>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</si>
  <si>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</si>
  <si>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</si>
  <si>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</si>
  <si>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</si>
  <si>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</si>
  <si>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</si>
  <si>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</si>
  <si>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</si>
  <si>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</si>
  <si>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</si>
  <si>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</si>
  <si>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</si>
  <si>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</si>
  <si>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</si>
  <si>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</si>
  <si>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</si>
  <si>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</si>
  <si>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</si>
  <si>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</si>
  <si>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</si>
  <si>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</si>
  <si>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</si>
  <si>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</si>
  <si>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</si>
  <si>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</si>
  <si>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</si>
  <si>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</si>
  <si>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</si>
  <si>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</si>
  <si>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</si>
  <si>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</si>
  <si>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</si>
  <si>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</si>
  <si>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</si>
  <si>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</si>
  <si>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</si>
  <si>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</si>
  <si>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</si>
  <si>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</si>
  <si>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</si>
  <si>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</si>
  <si>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</si>
  <si>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</si>
  <si>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</si>
  <si>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</si>
  <si>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</si>
  <si>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</si>
  <si>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</si>
  <si>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</si>
  <si>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</si>
  <si>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</si>
  <si>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</si>
  <si>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</si>
  <si>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</si>
  <si>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</si>
  <si>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</si>
  <si>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</si>
  <si>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</si>
  <si>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</si>
  <si>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</si>
  <si>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</si>
  <si>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</si>
  <si>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</si>
  <si>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</si>
  <si>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</si>
  <si>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</si>
  <si>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</si>
  <si>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</si>
  <si>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</si>
  <si>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</si>
  <si>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</si>
  <si>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</si>
  <si>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</si>
  <si>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</si>
  <si>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</si>
  <si>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</si>
  <si>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</si>
  <si>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</si>
  <si>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</si>
  <si>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</si>
  <si>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</si>
  <si>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</si>
  <si>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</si>
  <si>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</si>
  <si>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</si>
  <si>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</si>
  <si>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</si>
  <si>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</si>
  <si>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</si>
  <si>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</si>
  <si>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</si>
  <si>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</si>
  <si>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</si>
  <si>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</si>
  <si>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</si>
  <si>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</si>
  <si>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</si>
  <si>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</si>
  <si>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</si>
  <si>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</si>
  <si>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</si>
  <si>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</si>
  <si>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</si>
  <si>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</si>
  <si>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</si>
  <si>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</si>
  <si>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</si>
  <si>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</si>
  <si>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</si>
  <si>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</si>
  <si>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</si>
  <si>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</si>
  <si>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</si>
  <si>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</si>
  <si>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</si>
  <si>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</si>
  <si>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</si>
  <si>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</si>
  <si>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</si>
  <si>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</si>
  <si>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</si>
  <si>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</si>
  <si>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</si>
  <si>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</si>
  <si>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</si>
  <si>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</si>
  <si>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</si>
  <si>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</si>
  <si>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</si>
  <si>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</si>
  <si>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</si>
  <si>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</si>
  <si>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</si>
  <si>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</si>
  <si>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</si>
  <si>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</si>
  <si>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</si>
  <si>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</si>
  <si>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</si>
  <si>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</si>
  <si>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</si>
  <si>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</si>
  <si>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</si>
  <si>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</si>
  <si>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</si>
  <si>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</si>
  <si>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</si>
  <si>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</si>
  <si>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</si>
  <si>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</si>
  <si>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</si>
  <si>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</si>
  <si>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</si>
  <si>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</si>
  <si>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</si>
  <si>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</si>
  <si>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</si>
  <si>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</si>
  <si>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</si>
  <si>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</si>
  <si>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</si>
  <si>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</si>
  <si>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</si>
  <si>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</si>
  <si>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</si>
  <si>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</si>
  <si>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</si>
  <si>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</si>
  <si>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</si>
  <si>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</si>
  <si>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</si>
  <si>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</si>
  <si>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</si>
  <si>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</si>
  <si>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</si>
  <si>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</si>
  <si>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</si>
  <si>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</si>
  <si>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</si>
  <si>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</si>
  <si>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</si>
  <si>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</si>
  <si>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</si>
  <si>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</si>
  <si>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</si>
  <si>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</si>
  <si>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</si>
  <si>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</si>
  <si>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</si>
  <si>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</si>
  <si>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</si>
  <si>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</si>
  <si>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</si>
  <si>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</si>
  <si>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</si>
  <si>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</si>
  <si>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</si>
  <si>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</si>
  <si>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</si>
  <si>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</si>
  <si>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</si>
  <si>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</si>
  <si>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</si>
  <si>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</si>
  <si>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</si>
  <si>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</si>
  <si>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</si>
  <si>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</si>
  <si>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</si>
  <si>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</si>
  <si>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</si>
  <si>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</si>
  <si>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</si>
  <si>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</si>
  <si>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</si>
  <si>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</si>
  <si>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</si>
  <si>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</si>
  <si>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</si>
  <si>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</si>
  <si>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</si>
  <si>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</si>
  <si>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</si>
  <si>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</si>
  <si>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</si>
  <si>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</si>
  <si>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</si>
  <si>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</si>
  <si>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</si>
  <si>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</si>
  <si>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</si>
  <si>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</si>
  <si>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</si>
  <si>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</si>
  <si>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</si>
  <si>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</si>
  <si>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</si>
  <si>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</si>
  <si>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</si>
  <si>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</si>
  <si>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</si>
  <si>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</si>
  <si>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</si>
  <si>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</si>
  <si>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</si>
  <si>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</si>
  <si>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</si>
  <si>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</si>
  <si>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</si>
  <si>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</si>
  <si>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</si>
  <si>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</si>
  <si>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</si>
  <si>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</si>
  <si>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</si>
  <si>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</si>
  <si>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</si>
  <si>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</si>
  <si>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</si>
  <si>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</si>
  <si>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</si>
  <si>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</si>
  <si>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</si>
  <si>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</si>
  <si>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</si>
  <si>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</si>
  <si>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</si>
  <si>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</si>
  <si>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</si>
  <si>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</si>
  <si>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</si>
  <si>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</si>
  <si>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</si>
  <si>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</si>
  <si>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</si>
  <si>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</si>
  <si>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</si>
  <si>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</si>
  <si>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</si>
  <si>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</si>
  <si>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</si>
  <si>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</si>
  <si>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</si>
  <si>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</si>
  <si>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</si>
  <si>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</si>
  <si>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</si>
  <si>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</si>
  <si>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</si>
  <si>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</si>
  <si>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</si>
  <si>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</si>
  <si>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</si>
  <si>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</si>
  <si>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</si>
  <si>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</si>
  <si>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</si>
  <si>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</si>
  <si>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</si>
  <si>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</si>
  <si>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</si>
  <si>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</si>
  <si>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</si>
  <si>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</si>
  <si>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</si>
  <si>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</si>
  <si>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</si>
  <si>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</si>
  <si>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</si>
  <si>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</si>
  <si>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</si>
  <si>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</si>
  <si>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</si>
  <si>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</si>
  <si>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</si>
  <si>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</si>
  <si>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</si>
  <si>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</si>
  <si>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</si>
  <si>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</si>
  <si>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</si>
  <si>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</si>
  <si>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</si>
  <si>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</si>
  <si>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</si>
  <si>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</si>
  <si>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</si>
  <si>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</si>
  <si>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</si>
  <si>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</si>
  <si>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</si>
  <si>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</si>
  <si>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</si>
  <si>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</si>
  <si>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</si>
  <si>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</si>
  <si>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</si>
  <si>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</si>
  <si>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</si>
  <si>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</si>
  <si>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</si>
  <si>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</si>
  <si>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</si>
  <si>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</si>
  <si>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</si>
  <si>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</si>
  <si>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</si>
  <si>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</si>
  <si>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</si>
  <si>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</si>
  <si>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</si>
  <si>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</si>
  <si>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</si>
  <si>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</si>
  <si>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</si>
  <si>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</si>
  <si>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</si>
  <si>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</si>
  <si>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</si>
  <si>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</si>
  <si>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</si>
  <si>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</si>
  <si>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</si>
  <si>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</si>
  <si>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</si>
  <si>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</si>
  <si>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</si>
  <si>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</si>
  <si>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</si>
  <si>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</si>
  <si>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</si>
  <si>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</si>
  <si>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</si>
  <si>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</si>
  <si>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</si>
  <si>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</si>
  <si>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</si>
  <si>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</si>
  <si>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</si>
  <si>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</si>
  <si>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</si>
  <si>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</si>
  <si>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</si>
  <si>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</si>
  <si>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</si>
  <si>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</si>
  <si>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</si>
  <si>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</si>
  <si>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</si>
  <si>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</si>
  <si>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</si>
  <si>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</si>
  <si>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</si>
  <si>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</si>
  <si>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</si>
  <si>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</si>
  <si>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</si>
  <si>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</si>
  <si>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</si>
  <si>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</si>
  <si>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</si>
  <si>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</si>
  <si>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</si>
  <si>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</si>
  <si>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</si>
  <si>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</si>
  <si>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</si>
  <si>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</si>
  <si>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</si>
  <si>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</si>
  <si>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</si>
  <si>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</si>
  <si>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</si>
  <si>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</si>
  <si>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</si>
  <si>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</si>
  <si>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</si>
  <si>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</si>
  <si>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</si>
  <si>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</si>
  <si>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</si>
  <si>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</si>
  <si>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</si>
  <si>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</si>
  <si>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</si>
  <si>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</si>
  <si>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</si>
  <si>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</si>
  <si>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</si>
  <si>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</si>
  <si>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</si>
  <si>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</si>
  <si>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</si>
  <si>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</si>
  <si>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</si>
  <si>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</si>
  <si>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</si>
  <si>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</si>
  <si>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</si>
  <si>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</si>
  <si>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</si>
  <si>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</si>
  <si>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</si>
  <si>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</si>
  <si>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</si>
  <si>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</si>
  <si>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</si>
  <si>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</si>
  <si>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</si>
  <si>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</si>
  <si>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</si>
  <si>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</si>
  <si>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</si>
  <si>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</si>
  <si>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</si>
  <si>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</si>
  <si>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</si>
  <si>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</si>
  <si>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</si>
  <si>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</si>
  <si>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</si>
  <si>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</si>
  <si>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</si>
  <si>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</si>
  <si>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</si>
  <si>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</si>
  <si>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</si>
  <si>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</si>
  <si>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</si>
  <si>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</si>
  <si>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</si>
  <si>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</si>
  <si>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</si>
  <si>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</si>
  <si>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</si>
  <si>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</si>
  <si>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</si>
  <si>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</si>
  <si>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</si>
  <si>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</si>
  <si>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</si>
  <si>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</si>
  <si>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</si>
  <si>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</si>
  <si>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</si>
  <si>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</si>
  <si>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</si>
  <si>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</si>
  <si>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</si>
  <si>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</si>
  <si>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</si>
  <si>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</si>
  <si>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</si>
  <si>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</si>
  <si>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</si>
  <si>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</si>
  <si>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</si>
  <si>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</si>
  <si>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</si>
  <si>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</si>
  <si>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</si>
  <si>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</si>
  <si>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</si>
  <si>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</si>
  <si>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</si>
  <si>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</si>
  <si>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</si>
  <si>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</si>
  <si>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</si>
  <si>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</si>
  <si>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</si>
  <si>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</si>
  <si>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</si>
  <si>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</si>
  <si>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</si>
  <si>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</si>
  <si>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</si>
  <si>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</si>
  <si>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</si>
  <si>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</si>
  <si>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</si>
  <si>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</si>
  <si>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</si>
  <si>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</si>
  <si>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</si>
  <si>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</si>
  <si>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</si>
  <si>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</si>
  <si>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</si>
  <si>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</si>
  <si>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</si>
  <si>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</si>
  <si>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</si>
  <si>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</si>
  <si>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</si>
  <si>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</si>
  <si>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</si>
  <si>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</si>
  <si>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</si>
  <si>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</si>
  <si>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</si>
  <si>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</si>
  <si>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</si>
  <si>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</si>
  <si>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</si>
  <si>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</si>
  <si>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</si>
  <si>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</si>
  <si>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</si>
  <si>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</si>
  <si>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</si>
  <si>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</si>
  <si>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</si>
  <si>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</si>
  <si>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</si>
  <si>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</si>
  <si>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</si>
  <si>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</si>
  <si>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</si>
  <si>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</si>
  <si>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</si>
  <si>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</si>
  <si>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</si>
  <si>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</si>
  <si>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</si>
  <si>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</si>
  <si>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</si>
  <si>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</si>
  <si>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</si>
  <si>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</si>
  <si>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</si>
  <si>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</si>
  <si>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</si>
  <si>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</si>
  <si>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</si>
  <si>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</si>
  <si>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</si>
  <si>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</si>
  <si>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</si>
  <si>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</si>
  <si>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</si>
  <si>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</si>
  <si>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</si>
  <si>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</si>
  <si>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</si>
  <si>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</si>
  <si>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</si>
  <si>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</si>
  <si>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</si>
  <si>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</si>
  <si>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</si>
  <si>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</si>
  <si>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</si>
  <si>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</si>
  <si>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</si>
  <si>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</si>
  <si>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</si>
  <si>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</si>
  <si>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</si>
  <si>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</si>
  <si>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</si>
  <si>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</si>
  <si>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</si>
  <si>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</si>
  <si>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</si>
  <si>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</si>
  <si>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</si>
  <si>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</si>
  <si>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</si>
  <si>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</si>
  <si>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</si>
  <si>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</si>
  <si>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</si>
  <si>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</si>
  <si>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</si>
  <si>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</si>
  <si>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</si>
  <si>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</si>
  <si>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</si>
  <si>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</si>
  <si>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</si>
  <si>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</si>
  <si>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</si>
  <si>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</si>
  <si>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</si>
  <si>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</si>
  <si>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</si>
  <si>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</si>
  <si>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</si>
  <si>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</si>
  <si>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</si>
  <si>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</si>
  <si>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</si>
  <si>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</si>
  <si>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</si>
  <si>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</si>
  <si>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</si>
  <si>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</si>
  <si>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</si>
  <si>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</si>
  <si>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</si>
  <si>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</si>
  <si>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</si>
  <si>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</si>
  <si>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</si>
  <si>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</si>
  <si>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</si>
  <si>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</si>
  <si>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</si>
  <si>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</si>
  <si>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</si>
  <si>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</si>
  <si>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</si>
  <si>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</si>
  <si>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</si>
  <si>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</si>
  <si>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</si>
  <si>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</si>
  <si>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</si>
  <si>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</si>
  <si>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</si>
  <si>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</si>
  <si>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</si>
  <si>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</si>
  <si>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</si>
  <si>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</si>
  <si>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</si>
  <si>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</si>
  <si>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</si>
  <si>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</si>
  <si>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</si>
  <si>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</si>
  <si>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</si>
  <si>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</si>
  <si>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</si>
  <si>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</si>
  <si>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</si>
  <si>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</si>
  <si>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</si>
  <si>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</si>
  <si>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</si>
  <si>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</si>
  <si>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</si>
  <si>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</si>
  <si>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</si>
  <si>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</si>
  <si>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</si>
  <si>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</si>
  <si>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</si>
  <si>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</si>
  <si>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</si>
  <si>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</si>
  <si>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</si>
  <si>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</si>
  <si>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</si>
  <si>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</si>
  <si>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</si>
  <si>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</si>
  <si>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</si>
  <si>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</si>
  <si>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</si>
  <si>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</si>
  <si>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</si>
  <si>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</si>
  <si>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</si>
  <si>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</si>
  <si>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</si>
  <si>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</si>
  <si>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</si>
  <si>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</si>
  <si>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</si>
  <si>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</si>
  <si>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</si>
  <si>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</si>
  <si>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</si>
  <si>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</si>
  <si>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</si>
  <si>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</si>
  <si>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</si>
  <si>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</si>
  <si>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</si>
  <si>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</si>
  <si>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</si>
  <si>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</si>
  <si>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</si>
  <si>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</si>
  <si>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</si>
  <si>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</si>
  <si>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</si>
  <si>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</si>
  <si>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</si>
  <si>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</si>
  <si>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</si>
  <si>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</si>
  <si>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</si>
  <si>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</si>
  <si>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</si>
  <si>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</si>
  <si>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</si>
  <si>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</si>
  <si>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</si>
  <si>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</si>
  <si>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</si>
  <si>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</si>
  <si>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</si>
  <si>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</si>
  <si>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</si>
  <si>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</si>
  <si>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</si>
  <si>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</si>
  <si>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</si>
  <si>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</si>
  <si>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</si>
  <si>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</si>
  <si>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</si>
  <si>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</si>
  <si>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</si>
  <si>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</si>
  <si>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</si>
  <si>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</si>
  <si>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</si>
  <si>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</si>
  <si>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</si>
  <si>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</si>
  <si>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</si>
  <si>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</si>
  <si>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</si>
  <si>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</si>
  <si>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</si>
  <si>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</si>
  <si>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</si>
  <si>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</si>
  <si>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</si>
  <si>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</si>
  <si>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</si>
  <si>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</si>
  <si>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</si>
  <si>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</si>
  <si>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</si>
  <si>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</si>
  <si>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</si>
  <si>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</si>
  <si>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</si>
  <si>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</si>
  <si>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</si>
  <si>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</si>
  <si>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</si>
  <si>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</si>
  <si>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</si>
  <si>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</si>
  <si>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</si>
  <si>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</si>
  <si>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</si>
  <si>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</si>
  <si>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</si>
  <si>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</si>
  <si>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</si>
  <si>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</si>
  <si>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</si>
  <si>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</si>
  <si>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</si>
  <si>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</si>
  <si>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</si>
  <si>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</si>
  <si>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</si>
  <si>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</si>
  <si>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</si>
  <si>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</si>
  <si>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</si>
  <si>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</si>
  <si>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</si>
  <si>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</si>
  <si>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</si>
  <si>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</si>
  <si>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</si>
  <si>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</si>
  <si>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</si>
  <si>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</si>
  <si>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</si>
  <si>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</si>
  <si>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</si>
  <si>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</si>
  <si>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</si>
  <si>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</si>
  <si>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</si>
  <si>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</si>
  <si>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</si>
  <si>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</si>
  <si>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</si>
  <si>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</si>
  <si>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</si>
  <si>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</si>
  <si>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</si>
  <si>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</si>
  <si>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</si>
  <si>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</si>
  <si>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</si>
  <si>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</si>
  <si>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</si>
  <si>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</si>
  <si>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</si>
  <si>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</si>
  <si>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</si>
  <si>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</si>
  <si>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</si>
  <si>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</si>
  <si>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</si>
  <si>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</si>
  <si>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</si>
  <si>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</si>
  <si>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</si>
  <si>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</si>
  <si>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</si>
  <si>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</si>
  <si>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</si>
  <si>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</si>
  <si>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</si>
  <si>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</si>
  <si>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</si>
  <si>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</si>
  <si>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</si>
  <si>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</si>
  <si>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</si>
  <si>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</si>
  <si>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</si>
  <si>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</si>
  <si>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</si>
  <si>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</si>
  <si>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</si>
  <si>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</si>
  <si>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</si>
  <si>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</si>
  <si>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</si>
  <si>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</si>
  <si>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</si>
  <si>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</si>
  <si>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</si>
  <si>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</si>
  <si>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</si>
  <si>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</si>
  <si>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</si>
  <si>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</si>
  <si>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</si>
  <si>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</si>
  <si>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</si>
  <si>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</si>
  <si>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</si>
  <si>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</si>
  <si>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</si>
  <si>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</si>
  <si>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</si>
  <si>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</si>
  <si>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</si>
  <si>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</si>
  <si>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</si>
  <si>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</si>
  <si>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</si>
  <si>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</si>
  <si>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</si>
  <si>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</si>
  <si>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</si>
  <si>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</si>
  <si>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</si>
  <si>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</si>
  <si>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</si>
  <si>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</si>
  <si>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</si>
  <si>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</si>
  <si>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</si>
  <si>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</si>
  <si>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</si>
  <si>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</si>
  <si>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</si>
  <si>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</si>
  <si>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</si>
  <si>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</si>
  <si>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</si>
  <si>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</si>
  <si>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</si>
  <si>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</si>
  <si>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</si>
  <si>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</si>
  <si>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</si>
  <si>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</si>
  <si>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</si>
  <si>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</si>
  <si>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</si>
  <si>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</si>
  <si>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</si>
  <si>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</si>
  <si>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</si>
  <si>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</si>
  <si>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</si>
  <si>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</si>
  <si>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</si>
  <si>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</si>
  <si>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</si>
  <si>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</si>
  <si>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</si>
  <si>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</si>
  <si>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</si>
  <si>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</si>
  <si>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</si>
  <si>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</si>
  <si>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</si>
  <si>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</si>
  <si>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</si>
  <si>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</si>
  <si>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</si>
  <si>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</si>
  <si>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</si>
  <si>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</si>
  <si>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</si>
  <si>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</si>
  <si>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</si>
  <si>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</si>
  <si>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</si>
  <si>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</si>
  <si>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</si>
  <si>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</si>
  <si>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</si>
  <si>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</si>
  <si>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</si>
  <si>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</si>
  <si>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</si>
  <si>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</si>
  <si>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</si>
  <si>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</si>
  <si>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</si>
  <si>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</si>
  <si>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</si>
  <si>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</si>
  <si>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</si>
  <si>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</si>
  <si>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</si>
  <si>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</si>
  <si>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</si>
  <si>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</si>
  <si>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</si>
  <si>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</si>
  <si>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</si>
  <si>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</si>
  <si>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</si>
  <si>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</si>
  <si>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</si>
  <si>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</si>
  <si>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</si>
  <si>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</si>
  <si>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</si>
  <si>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</si>
  <si>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</si>
  <si>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</si>
  <si>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</si>
  <si>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</si>
  <si>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</si>
  <si>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</si>
  <si>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</si>
  <si>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</si>
  <si>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</si>
  <si>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</si>
  <si>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</si>
  <si>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</si>
  <si>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</si>
  <si>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</si>
  <si>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</si>
  <si>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</si>
  <si>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</si>
  <si>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</si>
  <si>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</si>
  <si>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</si>
  <si>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</si>
  <si>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</si>
  <si>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</si>
  <si>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</si>
  <si>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</si>
  <si>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</si>
  <si>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</si>
  <si>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</si>
  <si>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</si>
  <si>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</si>
  <si>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</si>
  <si>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</si>
  <si>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</si>
  <si>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</si>
  <si>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</si>
  <si>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</si>
  <si>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</si>
  <si>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</si>
  <si>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</si>
  <si>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</si>
  <si>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</si>
  <si>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</si>
  <si>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</si>
  <si>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</si>
  <si>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</si>
  <si>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</si>
  <si>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</si>
  <si>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</si>
  <si>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</si>
  <si>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</si>
  <si>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</si>
  <si>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</si>
  <si>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</si>
  <si>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</si>
  <si>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</si>
  <si>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</si>
  <si>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</si>
  <si>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</si>
  <si>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</si>
  <si>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</si>
  <si>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</si>
  <si>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</si>
  <si>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</si>
  <si>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</si>
  <si>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</si>
  <si>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</si>
  <si>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</si>
  <si>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</si>
  <si>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</si>
  <si>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</si>
  <si>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</si>
  <si>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</si>
  <si>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</si>
  <si>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</si>
  <si>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</si>
  <si>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</si>
  <si>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</si>
  <si>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</si>
  <si>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</si>
  <si>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</si>
  <si>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</si>
  <si>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</si>
  <si>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</si>
  <si>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</si>
  <si>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</si>
  <si>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</si>
  <si>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</si>
  <si>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</si>
  <si>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</si>
  <si>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</si>
  <si>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</si>
  <si>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</si>
  <si>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</si>
  <si>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</si>
  <si>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</si>
  <si>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</si>
  <si>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</si>
  <si>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</si>
  <si>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</si>
  <si>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</si>
  <si>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</si>
  <si>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</si>
  <si>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</si>
  <si>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</si>
  <si>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</si>
  <si>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</si>
  <si>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</si>
  <si>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</si>
  <si>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</si>
  <si>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</si>
  <si>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</si>
  <si>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</si>
  <si>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</si>
  <si>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</si>
  <si>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</si>
  <si>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</si>
  <si>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</si>
  <si>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</si>
  <si>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</si>
  <si>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</si>
  <si>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</si>
  <si>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</si>
  <si>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</si>
  <si>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</si>
  <si>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</si>
  <si>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</si>
  <si>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</si>
  <si>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</si>
  <si>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</si>
  <si>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</si>
  <si>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</si>
  <si>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</si>
  <si>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</si>
  <si>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</si>
  <si>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</si>
  <si>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</si>
  <si>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</si>
  <si>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</si>
  <si>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</si>
  <si>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</si>
  <si>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</si>
  <si>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</si>
  <si>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</si>
  <si>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</si>
  <si>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</si>
  <si>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</si>
  <si>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</si>
  <si>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</si>
  <si>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</si>
  <si>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</si>
  <si>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</si>
  <si>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</si>
  <si>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</si>
  <si>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</si>
  <si>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</si>
  <si>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</si>
  <si>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</si>
  <si>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</si>
  <si>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</si>
  <si>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</si>
  <si>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</si>
  <si>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</si>
  <si>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</si>
  <si>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</si>
  <si>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</si>
  <si>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</si>
  <si>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</si>
  <si>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</si>
  <si>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</si>
  <si>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</si>
  <si>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</si>
  <si>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</si>
  <si>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</si>
  <si>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</si>
  <si>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</si>
  <si>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</si>
  <si>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</si>
  <si>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</si>
  <si>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</si>
  <si>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</si>
  <si>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</si>
  <si>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</si>
  <si>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</si>
  <si>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</si>
  <si>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</si>
  <si>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</si>
  <si>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</si>
  <si>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</si>
  <si>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</si>
  <si>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</si>
  <si>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</si>
  <si>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</si>
  <si>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</si>
  <si>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</si>
  <si>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</si>
  <si>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</si>
  <si>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</si>
  <si>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</si>
  <si>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</si>
  <si>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</si>
  <si>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</si>
  <si>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</si>
  <si>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</si>
  <si>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</si>
  <si>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</si>
  <si>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</si>
  <si>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</si>
  <si>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</si>
  <si>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</si>
  <si>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</si>
  <si>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</si>
  <si>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</si>
  <si>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</si>
  <si>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</si>
  <si>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</si>
  <si>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</si>
  <si>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</si>
  <si>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</si>
  <si>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</si>
  <si>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</si>
  <si>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</si>
  <si>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</si>
  <si>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</si>
  <si>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</si>
  <si>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</si>
  <si>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</si>
  <si>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</si>
  <si>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</si>
  <si>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</si>
  <si>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</si>
  <si>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</si>
  <si>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</si>
  <si>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</si>
  <si>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</si>
  <si>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</si>
  <si>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</si>
  <si>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</si>
  <si>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</si>
  <si>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</si>
  <si>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</si>
  <si>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</si>
  <si>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</si>
  <si>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</si>
  <si>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</si>
  <si>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</si>
  <si>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</si>
  <si>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</si>
  <si>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</si>
  <si>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</si>
  <si>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</si>
  <si>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</si>
  <si>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</si>
  <si>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</si>
  <si>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</si>
  <si>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</si>
  <si>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</si>
  <si>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</si>
  <si>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</si>
  <si>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</si>
  <si>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</si>
  <si>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</si>
  <si>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</si>
  <si>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</si>
  <si>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</si>
  <si>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</si>
  <si>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</si>
  <si>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</si>
  <si>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</si>
  <si>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</si>
  <si>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</si>
  <si>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</si>
  <si>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</si>
  <si>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</si>
  <si>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</si>
  <si>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</si>
  <si>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</si>
  <si>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</si>
  <si>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</si>
  <si>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</si>
  <si>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</si>
  <si>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</si>
  <si>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</si>
  <si>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</si>
  <si>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</si>
  <si>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</si>
  <si>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</si>
  <si>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</si>
  <si>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</si>
  <si>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</si>
  <si>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</si>
  <si>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</si>
  <si>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</si>
  <si>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</si>
  <si>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</si>
  <si>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</si>
  <si>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</si>
  <si>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</si>
  <si>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</si>
  <si>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</si>
  <si>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</si>
  <si>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</si>
  <si>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</si>
  <si>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</si>
  <si>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</si>
  <si>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</si>
  <si>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</si>
  <si>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</si>
  <si>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</si>
  <si>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</si>
  <si>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</si>
  <si>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</si>
  <si>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</si>
  <si>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</si>
  <si>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</si>
  <si>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</si>
  <si>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</si>
  <si>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</si>
  <si>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</si>
  <si>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</si>
  <si>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</si>
  <si>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</si>
  <si>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</si>
  <si>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</si>
  <si>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</si>
  <si>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</si>
  <si>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</si>
  <si>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</si>
  <si>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</si>
  <si>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</si>
  <si>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</si>
  <si>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</si>
  <si>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</si>
  <si>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</si>
  <si>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</si>
  <si>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</si>
  <si>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</si>
  <si>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</si>
  <si>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</si>
  <si>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</si>
  <si>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</si>
  <si>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</si>
  <si>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</si>
  <si>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</si>
  <si>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</si>
  <si>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</si>
  <si>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</si>
  <si>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</si>
  <si>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</si>
  <si>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</si>
  <si>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</si>
  <si>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</si>
  <si>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</si>
  <si>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</si>
  <si>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</si>
  <si>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</si>
  <si>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</si>
  <si>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</si>
  <si>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</si>
  <si>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</si>
  <si>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</si>
  <si>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</si>
  <si>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</si>
  <si>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</si>
  <si>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</si>
  <si>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</si>
  <si>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</si>
  <si>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</si>
  <si>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</si>
  <si>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</si>
  <si>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</si>
  <si>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</si>
  <si>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</si>
  <si>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</si>
  <si>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</si>
  <si>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</si>
  <si>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</si>
  <si>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</si>
  <si>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</si>
  <si>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</si>
  <si>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</si>
  <si>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</si>
  <si>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</si>
  <si>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</si>
  <si>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</si>
  <si>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</si>
  <si>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</si>
  <si>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</si>
  <si>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</si>
  <si>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</si>
  <si>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</si>
  <si>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</si>
  <si>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</si>
  <si>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</si>
  <si>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</si>
  <si>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</si>
  <si>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</si>
  <si>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</si>
  <si>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</si>
  <si>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</si>
  <si>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</si>
  <si>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</si>
  <si>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</si>
  <si>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</si>
  <si>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</si>
  <si>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</si>
  <si>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</si>
  <si>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</si>
  <si>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</si>
  <si>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</si>
  <si>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</si>
  <si>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</si>
  <si>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</si>
  <si>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</si>
  <si>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</si>
  <si>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</si>
  <si>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</si>
  <si>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</si>
  <si>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</si>
  <si>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</si>
  <si>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</si>
  <si>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</si>
  <si>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</si>
  <si>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</si>
  <si>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</si>
  <si>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</si>
  <si>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</si>
  <si>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</si>
  <si>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</si>
  <si>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</si>
  <si>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</si>
  <si>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</si>
  <si>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</si>
  <si>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</si>
  <si>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</si>
  <si>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</si>
  <si>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</si>
  <si>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</si>
  <si>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</si>
  <si>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</si>
  <si>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</si>
  <si>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</si>
  <si>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</si>
  <si>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</si>
  <si>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</si>
  <si>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</si>
  <si>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</si>
  <si>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</si>
  <si>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</si>
  <si>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</si>
  <si>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</si>
  <si>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</si>
  <si>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</si>
  <si>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</si>
  <si>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</si>
  <si>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</si>
  <si>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</si>
  <si>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</si>
  <si>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</si>
  <si>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</si>
  <si>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</si>
  <si>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</si>
  <si>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</si>
  <si>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</si>
  <si>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</si>
  <si>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</si>
  <si>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</si>
  <si>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</si>
  <si>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</si>
  <si>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</si>
  <si>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</si>
  <si>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</si>
  <si>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</si>
  <si>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</si>
  <si>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</si>
  <si>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</si>
  <si>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</si>
  <si>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</si>
  <si>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</si>
  <si>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</si>
  <si>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</si>
  <si>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</si>
  <si>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</si>
  <si>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</si>
  <si>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</si>
  <si>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</si>
  <si>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</si>
  <si>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</si>
  <si>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</si>
  <si>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</si>
  <si>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</si>
  <si>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</si>
  <si>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</si>
  <si>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</si>
  <si>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</si>
  <si>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</si>
  <si>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</si>
  <si>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</si>
  <si>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</si>
  <si>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</si>
  <si>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</si>
  <si>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</si>
  <si>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</si>
  <si>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</si>
  <si>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</si>
  <si>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</si>
  <si>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</si>
  <si>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</si>
  <si>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</si>
  <si>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</si>
  <si>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</si>
  <si>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</si>
  <si>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</si>
  <si>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</si>
  <si>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</si>
  <si>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</si>
  <si>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</si>
  <si>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</si>
  <si>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</si>
  <si>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</si>
  <si>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</si>
  <si>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</si>
  <si>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</si>
  <si>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</si>
  <si>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</si>
  <si>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</si>
  <si>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</si>
  <si>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</si>
  <si>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</si>
  <si>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</si>
  <si>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</si>
  <si>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</si>
  <si>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</si>
  <si>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</si>
  <si>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</si>
  <si>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</si>
  <si>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</si>
  <si>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</si>
  <si>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</si>
  <si>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</si>
  <si>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</si>
  <si>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</si>
  <si>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</si>
  <si>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</si>
  <si>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</si>
  <si>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</si>
  <si>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</si>
  <si>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</si>
  <si>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</si>
  <si>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</si>
  <si>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</si>
  <si>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</si>
  <si>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</si>
  <si>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</si>
  <si>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</si>
  <si>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</si>
  <si>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</si>
  <si>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</si>
  <si>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</si>
  <si>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</si>
  <si>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</si>
  <si>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</si>
  <si>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</si>
  <si>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</si>
  <si>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</si>
  <si>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</si>
  <si>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</si>
  <si>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</si>
  <si>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</si>
  <si>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</si>
  <si>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</si>
  <si>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</si>
  <si>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</si>
  <si>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</si>
  <si>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</si>
  <si>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</si>
  <si>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</si>
  <si>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</si>
  <si>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</si>
  <si>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</si>
  <si>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</si>
  <si>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</si>
  <si>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</si>
  <si>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</si>
  <si>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</si>
  <si>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</si>
  <si>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</si>
  <si>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</si>
  <si>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</si>
  <si>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</si>
  <si>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</si>
  <si>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</si>
  <si>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</si>
  <si>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</si>
  <si>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</si>
  <si>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</si>
  <si>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</si>
  <si>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</si>
  <si>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</si>
  <si>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</si>
  <si>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</si>
  <si>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</si>
  <si>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</si>
  <si>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</si>
  <si>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</si>
  <si>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</si>
  <si>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</si>
  <si>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</si>
  <si>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</si>
  <si>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</si>
  <si>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</si>
  <si>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</si>
  <si>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</si>
  <si>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</si>
  <si>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</si>
  <si>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</si>
  <si>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</si>
  <si>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</si>
  <si>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</si>
  <si>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</si>
  <si>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</si>
  <si>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</si>
  <si>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</si>
  <si>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</si>
  <si>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</si>
  <si>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</si>
  <si>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</si>
  <si>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</si>
  <si>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</si>
  <si>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</si>
  <si>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</si>
  <si>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</si>
  <si>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</si>
  <si>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</si>
  <si>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</si>
  <si>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</si>
  <si>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</si>
  <si>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</si>
  <si>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</si>
  <si>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</si>
  <si>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</si>
  <si>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</si>
  <si>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</si>
  <si>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</si>
  <si>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</si>
  <si>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</si>
  <si>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</si>
  <si>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</si>
  <si>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</si>
  <si>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</si>
  <si>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</si>
  <si>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</si>
  <si>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</si>
  <si>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</si>
  <si>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</si>
  <si>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</si>
  <si>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</si>
  <si>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</si>
  <si>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</si>
  <si>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</si>
  <si>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</si>
  <si>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</si>
  <si>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</si>
  <si>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</si>
  <si>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</si>
  <si>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</si>
  <si>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</si>
  <si>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</si>
  <si>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</si>
  <si>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</si>
  <si>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</si>
  <si>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</si>
  <si>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</si>
  <si>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</si>
  <si>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</si>
  <si>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</si>
  <si>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</si>
  <si>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</si>
  <si>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</si>
  <si>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</si>
  <si>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</si>
  <si>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</si>
  <si>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</si>
  <si>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</si>
  <si>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</si>
  <si>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</si>
  <si>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</si>
  <si>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</si>
  <si>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</si>
  <si>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</si>
  <si>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</si>
  <si>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</si>
  <si>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</si>
  <si>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</si>
  <si>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</si>
  <si>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</si>
  <si>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</si>
  <si>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</si>
  <si>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</si>
  <si>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</si>
  <si>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</si>
  <si>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</si>
  <si>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</si>
  <si>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</si>
  <si>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</si>
  <si>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</si>
  <si>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</si>
  <si>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</si>
  <si>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</si>
  <si>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</si>
  <si>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</si>
  <si>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</si>
  <si>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</si>
  <si>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</si>
  <si>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</si>
  <si>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</si>
  <si>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</si>
  <si>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</si>
  <si>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</si>
  <si>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</si>
  <si>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</si>
  <si>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</si>
  <si>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</si>
  <si>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</si>
  <si>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</si>
  <si>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</si>
  <si>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</si>
  <si>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</si>
  <si>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</si>
  <si>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</si>
  <si>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</si>
  <si>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</si>
  <si>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</si>
  <si>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</si>
  <si>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</si>
  <si>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</si>
  <si>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</si>
  <si>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</si>
  <si>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</si>
  <si>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</si>
  <si>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</si>
  <si>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</si>
  <si>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</si>
  <si>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</si>
  <si>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</si>
  <si>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</si>
  <si>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</si>
  <si>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</si>
  <si>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</si>
  <si>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</si>
  <si>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</si>
  <si>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</si>
  <si>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</si>
  <si>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</si>
  <si>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</si>
  <si>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</si>
  <si>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</si>
  <si>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</si>
  <si>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</si>
  <si>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</si>
  <si>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</si>
  <si>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</si>
  <si>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</si>
  <si>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</si>
  <si>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</si>
  <si>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</si>
  <si>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</si>
  <si>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</si>
  <si>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</si>
  <si>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</si>
  <si>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</si>
  <si>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</si>
  <si>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</si>
  <si>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</si>
  <si>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</si>
  <si>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</si>
  <si>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</si>
  <si>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</si>
  <si>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</si>
  <si>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</si>
  <si>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</si>
  <si>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</si>
  <si>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</si>
  <si>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</si>
  <si>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</si>
  <si>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</si>
  <si>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</si>
  <si>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</si>
  <si>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</si>
  <si>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</si>
  <si>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</si>
  <si>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</si>
  <si>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</si>
  <si>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</si>
  <si>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</si>
  <si>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</si>
  <si>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</si>
  <si>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</si>
  <si>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</si>
  <si>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</si>
  <si>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</si>
  <si>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</si>
  <si>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</si>
  <si>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</si>
  <si>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</si>
  <si>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</si>
  <si>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</si>
  <si>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</si>
  <si>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</si>
  <si>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</si>
  <si>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</si>
  <si>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</si>
  <si>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</si>
  <si>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</si>
  <si>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</si>
  <si>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</si>
  <si>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</si>
  <si>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</si>
  <si>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</si>
  <si>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</si>
  <si>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</si>
  <si>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</si>
  <si>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</si>
  <si>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</si>
  <si>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</si>
  <si>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</si>
  <si>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</si>
  <si>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</si>
  <si>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</si>
  <si>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</si>
  <si>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</si>
  <si>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</si>
  <si>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</si>
  <si>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</si>
  <si>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</si>
  <si>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</si>
  <si>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</si>
  <si>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</si>
  <si>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</si>
  <si>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</si>
  <si>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</si>
  <si>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</si>
  <si>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</si>
  <si>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</si>
  <si>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</si>
  <si>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</si>
  <si>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</si>
  <si>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</si>
  <si>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</si>
  <si>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</si>
  <si>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</si>
  <si>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</si>
  <si>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</si>
  <si>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</si>
  <si>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</si>
  <si>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</si>
  <si>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</si>
  <si>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</si>
  <si>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</si>
  <si>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</si>
  <si>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</si>
  <si>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</si>
  <si>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</si>
  <si>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</si>
  <si>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</si>
  <si>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</si>
  <si>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</si>
  <si>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</si>
  <si>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</si>
  <si>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</si>
  <si>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</si>
  <si>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</si>
  <si>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</si>
  <si>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</si>
  <si>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</si>
  <si>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</si>
  <si>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</si>
  <si>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</si>
  <si>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</si>
  <si>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</si>
  <si>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</si>
  <si>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</si>
  <si>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</si>
  <si>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</si>
  <si>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</si>
  <si>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</si>
  <si>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</si>
  <si>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</si>
  <si>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</si>
  <si>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</si>
  <si>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</si>
  <si>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</si>
  <si>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</si>
  <si>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</si>
  <si>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</si>
  <si>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</si>
  <si>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</si>
  <si>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</si>
  <si>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</si>
  <si>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</si>
  <si>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</si>
  <si>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</si>
  <si>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</si>
  <si>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</si>
  <si>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</si>
  <si>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</si>
  <si>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</si>
  <si>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</si>
  <si>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</si>
  <si>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</si>
  <si>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</si>
  <si>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</si>
  <si>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</si>
  <si>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</si>
  <si>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</si>
  <si>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</si>
  <si>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</si>
  <si>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</si>
  <si>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</si>
  <si>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</si>
  <si>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</si>
  <si>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</si>
  <si>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</si>
  <si>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</si>
  <si>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</si>
  <si>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</si>
  <si>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</si>
  <si>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</si>
  <si>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</si>
  <si>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</si>
  <si>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</si>
  <si>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</si>
  <si>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</si>
  <si>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</si>
  <si>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</si>
  <si>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</si>
  <si>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</si>
  <si>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</si>
  <si>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</si>
  <si>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</si>
  <si>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</si>
  <si>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</si>
  <si>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</si>
  <si>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</si>
  <si>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</si>
  <si>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</si>
  <si>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</si>
  <si>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</si>
  <si>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</si>
  <si>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</si>
  <si>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</si>
  <si>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</si>
  <si>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</si>
  <si>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</si>
  <si>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</si>
  <si>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</si>
  <si>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</si>
  <si>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</si>
  <si>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</si>
  <si>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</si>
  <si>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</si>
  <si>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</si>
  <si>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</si>
  <si>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</si>
  <si>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</si>
  <si>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</si>
  <si>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</si>
  <si>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</si>
  <si>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</si>
  <si>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</si>
  <si>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</si>
  <si>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</si>
  <si>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</si>
  <si>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</si>
  <si>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</si>
  <si>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</si>
  <si>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</si>
  <si>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</si>
  <si>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</si>
  <si>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</si>
  <si>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</si>
  <si>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</si>
  <si>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</si>
  <si>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</si>
  <si>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</si>
  <si>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</si>
  <si>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</si>
  <si>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</si>
  <si>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</si>
  <si>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</si>
  <si>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</si>
  <si>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</si>
  <si>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</si>
  <si>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</si>
  <si>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</si>
  <si>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</si>
  <si>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</si>
  <si>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</si>
  <si>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</si>
  <si>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</si>
  <si>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</si>
  <si>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</si>
  <si>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</si>
  <si>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</si>
  <si>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</si>
  <si>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</si>
  <si>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</si>
  <si>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</si>
  <si>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</si>
  <si>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</si>
  <si>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</si>
  <si>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</si>
  <si>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</si>
  <si>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</si>
  <si>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</si>
  <si>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</si>
  <si>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</si>
  <si>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</si>
  <si>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</si>
  <si>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</si>
  <si>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</si>
  <si>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</si>
  <si>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</si>
  <si>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</si>
  <si>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</si>
  <si>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</si>
  <si>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</si>
  <si>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</si>
  <si>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</si>
  <si>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</si>
  <si>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</si>
  <si>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</si>
  <si>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</si>
  <si>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</si>
  <si>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</si>
  <si>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</si>
  <si>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</si>
  <si>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</si>
  <si>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</si>
  <si>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</si>
  <si>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</si>
  <si>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</si>
  <si>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</si>
  <si>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</si>
  <si>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</si>
  <si>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</si>
  <si>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</si>
  <si>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</si>
  <si>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</si>
  <si>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</si>
  <si>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</si>
  <si>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</si>
  <si>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</si>
  <si>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</si>
  <si>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</si>
  <si>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</si>
  <si>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</si>
  <si>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</si>
  <si>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</si>
  <si>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</si>
  <si>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</si>
  <si>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</si>
  <si>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</si>
  <si>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</si>
  <si>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</si>
  <si>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</si>
  <si>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</si>
  <si>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</si>
  <si>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</si>
  <si>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</si>
  <si>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</si>
  <si>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</si>
  <si>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</si>
  <si>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</si>
  <si>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</si>
  <si>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</si>
  <si>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</si>
  <si>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</si>
  <si>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</si>
  <si>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</si>
  <si>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</si>
  <si>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</si>
  <si>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</si>
  <si>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</si>
  <si>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</si>
  <si>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</si>
  <si>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</si>
  <si>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</si>
  <si>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</si>
  <si>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</si>
  <si>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</si>
  <si>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</si>
  <si>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</si>
  <si>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</si>
  <si>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</si>
  <si>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</si>
  <si>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</si>
  <si>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</si>
  <si>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</si>
  <si>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</si>
  <si>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</si>
  <si>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</si>
  <si>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</si>
  <si>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</si>
  <si>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</si>
  <si>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</si>
  <si>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</si>
  <si>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</si>
  <si>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</si>
  <si>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</si>
  <si>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</si>
  <si>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</si>
  <si>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</si>
  <si>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</si>
  <si>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</si>
  <si>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</si>
  <si>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</si>
  <si>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</si>
  <si>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</si>
  <si>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</si>
  <si>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</si>
  <si>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</si>
  <si>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</si>
  <si>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</si>
  <si>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</si>
  <si>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</si>
  <si>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</si>
  <si>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</si>
  <si>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</si>
  <si>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</si>
  <si>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</si>
  <si>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</si>
  <si>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</si>
  <si>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</si>
  <si>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</si>
  <si>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</si>
  <si>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</si>
  <si>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</si>
  <si>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</si>
  <si>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</si>
  <si>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</si>
  <si>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</si>
  <si>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</si>
  <si>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</si>
  <si>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</si>
  <si>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</si>
  <si>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</si>
  <si>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</si>
  <si>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</si>
  <si>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</si>
  <si>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</si>
  <si>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</si>
  <si>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</si>
  <si>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</si>
  <si>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</si>
  <si>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</si>
  <si>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</si>
  <si>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</si>
  <si>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</si>
  <si>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</si>
  <si>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</si>
  <si>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</si>
  <si>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</si>
  <si>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</si>
  <si>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</si>
  <si>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</si>
  <si>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</si>
  <si>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</si>
  <si>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</si>
  <si>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</si>
  <si>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</si>
  <si>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</si>
  <si>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</si>
  <si>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</si>
  <si>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</si>
  <si>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</si>
  <si>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</si>
  <si>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</si>
  <si>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</si>
  <si>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</si>
  <si>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</si>
  <si>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</si>
  <si>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</si>
  <si>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</si>
  <si>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</si>
  <si>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</si>
  <si>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</si>
  <si>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</si>
  <si>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</si>
  <si>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</si>
  <si>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</si>
  <si>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</si>
  <si>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</si>
  <si>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</si>
  <si>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</si>
  <si>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</si>
  <si>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</si>
  <si>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</si>
  <si>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</si>
  <si>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</si>
  <si>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</si>
  <si>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</si>
  <si>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</si>
  <si>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</si>
  <si>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</si>
  <si>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</si>
  <si>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</si>
  <si>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</si>
  <si>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</si>
  <si>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</si>
  <si>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</si>
  <si>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</si>
  <si>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</si>
  <si>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</si>
  <si>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</si>
  <si>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</si>
  <si>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</si>
  <si>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</si>
  <si>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</si>
  <si>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</si>
  <si>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</si>
  <si>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</si>
  <si>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</si>
  <si>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</si>
  <si>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</si>
  <si>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</si>
  <si>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</si>
  <si>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</si>
  <si>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</si>
  <si>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</si>
  <si>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</si>
  <si>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</si>
  <si>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</si>
  <si>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</si>
  <si>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</si>
  <si>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</si>
  <si>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</si>
  <si>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</si>
  <si>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</si>
  <si>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</si>
  <si>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</si>
  <si>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</si>
  <si>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</si>
  <si>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</si>
  <si>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</si>
  <si>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</si>
  <si>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</si>
  <si>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</si>
  <si>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</si>
  <si>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</si>
  <si>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</si>
  <si>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</si>
  <si>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</si>
  <si>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</si>
  <si>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</si>
  <si>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</si>
  <si>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</si>
  <si>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</si>
  <si>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</si>
  <si>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</si>
  <si>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</si>
  <si>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</si>
  <si>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</si>
  <si>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</si>
  <si>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</si>
  <si>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</si>
  <si>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</si>
  <si>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</si>
  <si>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</si>
  <si>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</si>
  <si>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</si>
  <si>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</si>
  <si>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</si>
  <si>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</si>
  <si>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</si>
  <si>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</si>
  <si>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</si>
  <si>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</si>
  <si>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</si>
  <si>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</si>
  <si>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</si>
  <si>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</si>
  <si>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</si>
  <si>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</si>
  <si>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</si>
  <si>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</si>
  <si>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</si>
  <si>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</si>
  <si>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</si>
  <si>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</si>
  <si>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</si>
  <si>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</si>
  <si>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</si>
  <si>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</si>
  <si>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</si>
  <si>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</si>
  <si>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</si>
  <si>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</si>
  <si>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</si>
  <si>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</si>
  <si>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</si>
  <si>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</si>
  <si>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</si>
  <si>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</si>
  <si>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</si>
  <si>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</si>
  <si>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</si>
  <si>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</si>
  <si>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</si>
  <si>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</si>
  <si>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</si>
  <si>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</si>
  <si>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</si>
  <si>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</si>
  <si>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</si>
  <si>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</si>
  <si>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</si>
  <si>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</si>
  <si>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</si>
  <si>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</si>
  <si>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</si>
  <si>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</si>
  <si>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</si>
  <si>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</si>
  <si>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</si>
  <si>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</si>
  <si>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</si>
  <si>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</si>
  <si>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</si>
  <si>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</si>
  <si>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</si>
  <si>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</si>
  <si>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</si>
  <si>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</si>
  <si>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</si>
  <si>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</si>
  <si>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</si>
  <si>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</si>
  <si>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</si>
  <si>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</si>
  <si>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</si>
  <si>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</si>
  <si>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</si>
  <si>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</si>
  <si>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</si>
  <si>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</si>
  <si>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</si>
  <si>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</si>
  <si>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</si>
  <si>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</si>
  <si>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</si>
  <si>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</si>
  <si>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</si>
  <si>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</si>
  <si>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</si>
  <si>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</si>
  <si>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</si>
  <si>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</si>
  <si>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</si>
  <si>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</si>
  <si>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</si>
  <si>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</si>
  <si>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</si>
  <si>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</si>
  <si>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</si>
  <si>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</si>
  <si>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</si>
  <si>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</si>
  <si>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</si>
  <si>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</si>
  <si>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</si>
  <si>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</si>
  <si>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</si>
  <si>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</si>
  <si>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</si>
  <si>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</si>
  <si>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</si>
  <si>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</si>
  <si>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</si>
  <si>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</si>
  <si>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</si>
  <si>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</si>
  <si>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</si>
  <si>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</si>
  <si>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</si>
  <si>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</si>
  <si>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</si>
  <si>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</si>
  <si>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</si>
  <si>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</si>
  <si>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</si>
  <si>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</si>
  <si>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</si>
  <si>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</si>
  <si>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</si>
  <si>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</si>
  <si>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</si>
  <si>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</si>
  <si>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</si>
  <si>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</si>
  <si>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</si>
  <si>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</si>
  <si>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</si>
  <si>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</si>
  <si>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</si>
  <si>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</si>
  <si>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</si>
  <si>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</si>
  <si>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</si>
  <si>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</si>
  <si>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</si>
  <si>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</si>
  <si>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</si>
  <si>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</si>
  <si>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</si>
  <si>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</si>
  <si>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</si>
  <si>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</si>
  <si>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</si>
  <si>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</si>
  <si>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</si>
  <si>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</si>
  <si>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</si>
  <si>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</si>
  <si>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</si>
  <si>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</si>
  <si>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</si>
  <si>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</si>
  <si>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</si>
  <si>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</si>
  <si>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</si>
  <si>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</si>
  <si>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</si>
  <si>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</si>
  <si>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</si>
  <si>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</si>
  <si>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</si>
  <si>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</si>
  <si>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</si>
  <si>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</si>
  <si>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</si>
  <si>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</si>
  <si>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</si>
  <si>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</si>
  <si>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</si>
  <si>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</si>
  <si>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</si>
  <si>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</si>
  <si>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</si>
  <si>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</si>
  <si>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</si>
  <si>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</si>
  <si>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</si>
  <si>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</si>
  <si>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</si>
  <si>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</si>
  <si>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</si>
  <si>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</si>
  <si>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</si>
  <si>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</si>
  <si>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</si>
  <si>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</si>
  <si>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</si>
  <si>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</si>
  <si>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</si>
  <si>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</si>
  <si>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</si>
  <si>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</si>
  <si>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</si>
  <si>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</si>
  <si>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</si>
  <si>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</si>
  <si>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</si>
  <si>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</si>
  <si>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</si>
  <si>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</si>
  <si>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</si>
  <si>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</si>
  <si>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</si>
  <si>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</si>
  <si>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</si>
  <si>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</si>
  <si>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</si>
  <si>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</si>
  <si>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</si>
  <si>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</si>
  <si>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</si>
  <si>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</si>
  <si>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</si>
  <si>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</si>
  <si>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</si>
  <si>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</si>
  <si>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</si>
  <si>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</si>
  <si>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</si>
  <si>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</si>
  <si>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</si>
  <si>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</si>
  <si>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</si>
  <si>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</si>
  <si>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</si>
  <si>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</si>
  <si>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</si>
  <si>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</si>
  <si>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</si>
  <si>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</si>
  <si>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</si>
  <si>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</si>
  <si>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</si>
  <si>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</si>
  <si>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</si>
  <si>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</si>
  <si>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</si>
  <si>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</si>
  <si>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</si>
  <si>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</si>
  <si>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</si>
  <si>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</si>
  <si>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</si>
  <si>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</si>
  <si>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</si>
  <si>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</si>
  <si>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</si>
  <si>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</si>
  <si>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</si>
  <si>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</si>
  <si>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</si>
  <si>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</si>
  <si>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</si>
  <si>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</si>
  <si>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</si>
  <si>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</si>
  <si>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</si>
  <si>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</si>
  <si>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</si>
  <si>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</si>
  <si>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</si>
  <si>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</si>
  <si>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</si>
  <si>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</si>
  <si>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</si>
  <si>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</si>
  <si>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</si>
  <si>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</si>
  <si>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</si>
  <si>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</si>
  <si>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</si>
  <si>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</si>
  <si>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</si>
  <si>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</si>
  <si>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</si>
  <si>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</si>
  <si>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</si>
  <si>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</si>
  <si>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</si>
  <si>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</si>
  <si>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</si>
  <si>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</si>
  <si>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</si>
  <si>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</si>
  <si>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</si>
  <si>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</si>
  <si>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</si>
  <si>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</si>
  <si>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</si>
  <si>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</si>
  <si>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</si>
  <si>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</si>
  <si>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</si>
  <si>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</si>
  <si>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</si>
  <si>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</si>
  <si>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</si>
  <si>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</si>
  <si>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</si>
  <si>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</si>
  <si>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</si>
  <si>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</si>
  <si>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</si>
  <si>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</si>
  <si>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</si>
  <si>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</si>
  <si>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</si>
  <si>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</si>
  <si>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</si>
  <si>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</si>
  <si>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</si>
  <si>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</si>
  <si>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</si>
  <si>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</si>
  <si>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</si>
  <si>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</si>
  <si>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</si>
  <si>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</si>
  <si>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</si>
  <si>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</si>
  <si>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</si>
  <si>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</si>
  <si>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</si>
  <si>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</si>
  <si>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</si>
  <si>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</si>
  <si>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</si>
  <si>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</si>
  <si>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</si>
  <si>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</si>
  <si>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</si>
  <si>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</si>
  <si>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</si>
  <si>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</si>
  <si>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</si>
  <si>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</si>
  <si>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</si>
  <si>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</si>
  <si>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</si>
  <si>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</si>
  <si>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</si>
  <si>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</si>
  <si>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</si>
  <si>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</si>
  <si>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</si>
  <si>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</si>
  <si>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</si>
  <si>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</si>
  <si>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</si>
  <si>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</si>
  <si>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</si>
  <si>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</si>
  <si>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</si>
  <si>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</si>
  <si>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</si>
  <si>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</si>
  <si>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</si>
  <si>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</si>
  <si>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</si>
  <si>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</si>
  <si>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</si>
  <si>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</si>
  <si>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</si>
  <si>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</si>
  <si>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</si>
  <si>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</si>
  <si>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</si>
  <si>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</si>
  <si>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</si>
  <si>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</si>
  <si>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</si>
  <si>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</si>
  <si>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</si>
  <si>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</si>
  <si>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</si>
  <si>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</si>
  <si>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</si>
  <si>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</si>
  <si>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</si>
  <si>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</si>
  <si>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</si>
  <si>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</si>
  <si>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</si>
  <si>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</si>
  <si>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</si>
  <si>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</si>
  <si>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</si>
  <si>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</si>
  <si>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</si>
  <si>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</si>
  <si>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</si>
  <si>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</si>
  <si>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</si>
  <si>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</si>
  <si>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</si>
  <si>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</si>
  <si>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</si>
  <si>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</si>
  <si>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</si>
  <si>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</si>
  <si>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</si>
  <si>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</si>
  <si>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</si>
  <si>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</si>
  <si>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</si>
  <si>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</si>
  <si>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</si>
  <si>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</si>
  <si>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</si>
  <si>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</si>
  <si>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</si>
  <si>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</si>
  <si>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</si>
  <si>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</si>
  <si>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</si>
  <si>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</si>
  <si>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</si>
  <si>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</si>
  <si>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</si>
  <si>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</si>
  <si>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</si>
  <si>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</si>
  <si>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</si>
  <si>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</si>
  <si>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</si>
  <si>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</si>
  <si>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</si>
  <si>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</si>
  <si>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</si>
  <si>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</si>
  <si>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</si>
  <si>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</si>
  <si>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</si>
  <si>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</si>
  <si>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</si>
  <si>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</si>
  <si>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</si>
  <si>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</si>
  <si>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</si>
  <si>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</si>
  <si>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</si>
  <si>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</si>
  <si>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</si>
  <si>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</si>
  <si>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</si>
  <si>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</si>
  <si>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</si>
  <si>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</si>
  <si>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</si>
  <si>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</si>
  <si>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</si>
  <si>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</si>
  <si>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</si>
  <si>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</si>
  <si>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</si>
  <si>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</si>
  <si>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</si>
  <si>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</si>
  <si>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</si>
  <si>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</si>
  <si>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</si>
  <si>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</si>
  <si>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</si>
  <si>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</si>
  <si>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</si>
  <si>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</si>
  <si>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</si>
  <si>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</si>
  <si>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</si>
  <si>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</si>
  <si>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</si>
  <si>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</si>
  <si>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</si>
  <si>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</si>
  <si>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</si>
  <si>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</si>
  <si>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</si>
  <si>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</si>
  <si>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</si>
  <si>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</si>
  <si>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</si>
  <si>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</si>
  <si>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</si>
  <si>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</si>
  <si>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</si>
  <si>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</si>
  <si>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</si>
  <si>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</si>
  <si>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</si>
  <si>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</si>
  <si>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</si>
  <si>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</si>
  <si>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</si>
  <si>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</si>
  <si>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</si>
  <si>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</si>
  <si>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</si>
  <si>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</si>
  <si>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</si>
  <si>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</si>
  <si>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</si>
  <si>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</si>
  <si>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</si>
  <si>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</si>
  <si>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</si>
  <si>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</si>
  <si>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</si>
  <si>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</si>
  <si>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</si>
  <si>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</si>
  <si>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</si>
  <si>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</si>
  <si>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</si>
  <si>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</si>
  <si>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</si>
  <si>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</si>
  <si>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</si>
  <si>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</si>
  <si>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</si>
  <si>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</si>
  <si>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</si>
  <si>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</si>
  <si>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</si>
  <si>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</si>
  <si>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</si>
  <si>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</si>
  <si>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</si>
  <si>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</si>
  <si>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</si>
  <si>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</si>
  <si>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</si>
  <si>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</si>
  <si>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</si>
  <si>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</si>
  <si>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</si>
  <si>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</si>
  <si>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</si>
  <si>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</si>
  <si>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</si>
  <si>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</si>
  <si>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</si>
  <si>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</si>
  <si>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</si>
  <si>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</si>
  <si>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</si>
  <si>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</si>
  <si>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</si>
  <si>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</si>
  <si>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</si>
  <si>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</si>
  <si>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</si>
  <si>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</si>
  <si>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</si>
  <si>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</si>
  <si>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</si>
  <si>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</si>
  <si>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</si>
  <si>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</si>
  <si>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</si>
  <si>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</si>
  <si>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</si>
  <si>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</si>
  <si>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</si>
  <si>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</si>
  <si>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</si>
  <si>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</si>
  <si>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</si>
  <si>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</si>
  <si>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</si>
  <si>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</si>
  <si>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</si>
  <si>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</si>
  <si>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</si>
  <si>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</si>
  <si>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</si>
  <si>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</si>
  <si>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</si>
  <si>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</si>
  <si>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</si>
  <si>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</si>
  <si>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</si>
  <si>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</si>
  <si>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</si>
  <si>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</si>
  <si>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</si>
  <si>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</si>
  <si>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</si>
  <si>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</si>
  <si>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</si>
  <si>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</si>
  <si>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</si>
  <si>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</si>
  <si>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</si>
  <si>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</si>
  <si>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</si>
  <si>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</si>
  <si>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</si>
  <si>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</si>
  <si>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</si>
  <si>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</si>
  <si>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</si>
  <si>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</si>
  <si>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</si>
  <si>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</si>
  <si>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</si>
  <si>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</si>
  <si>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</si>
  <si>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</si>
  <si>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</si>
  <si>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</si>
  <si>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</si>
  <si>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</si>
  <si>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</si>
  <si>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</si>
  <si>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</si>
  <si>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</si>
  <si>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</si>
  <si>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</si>
  <si>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</si>
  <si>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</si>
  <si>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</si>
  <si>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</si>
  <si>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</si>
  <si>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</si>
  <si>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</si>
  <si>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</si>
  <si>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</si>
  <si>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</si>
  <si>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</si>
  <si>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</si>
  <si>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</si>
  <si>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</si>
  <si>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</si>
  <si>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</si>
  <si>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</si>
  <si>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</si>
  <si>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</si>
  <si>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</si>
  <si>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</si>
  <si>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</si>
  <si>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</si>
  <si>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</si>
  <si>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</si>
  <si>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</si>
  <si>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</si>
  <si>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</si>
  <si>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</si>
  <si>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</si>
  <si>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</si>
  <si>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</si>
  <si>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</si>
  <si>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</si>
  <si>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</si>
  <si>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</si>
  <si>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</si>
  <si>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</si>
  <si>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</si>
  <si>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</si>
  <si>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</si>
  <si>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</si>
  <si>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</si>
  <si>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</si>
  <si>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</si>
  <si>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</si>
  <si>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</si>
  <si>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</si>
  <si>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</si>
  <si>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</si>
  <si>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</si>
  <si>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</si>
  <si>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</si>
  <si>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</si>
  <si>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</si>
  <si>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</si>
  <si>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</si>
  <si>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</si>
  <si>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</si>
  <si>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</si>
  <si>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</si>
  <si>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</si>
  <si>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</si>
  <si>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</si>
  <si>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</si>
  <si>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</si>
  <si>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</si>
  <si>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</si>
  <si>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</si>
  <si>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</si>
  <si>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</si>
  <si>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</si>
  <si>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</si>
  <si>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</si>
  <si>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</si>
  <si>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</si>
  <si>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</si>
  <si>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</si>
  <si>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</si>
  <si>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</si>
  <si>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</si>
  <si>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</si>
  <si>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</si>
  <si>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</si>
  <si>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</si>
  <si>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</si>
  <si>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</si>
  <si>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</si>
  <si>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</si>
  <si>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</si>
  <si>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</si>
  <si>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</si>
  <si>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</si>
  <si>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</si>
  <si>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</si>
  <si>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</si>
  <si>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</si>
  <si>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</si>
  <si>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</si>
  <si>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</si>
  <si>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</si>
  <si>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</si>
  <si>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</si>
  <si>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</si>
  <si>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</si>
  <si>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</si>
  <si>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</si>
  <si>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</si>
  <si>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</si>
  <si>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</si>
  <si>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</si>
  <si>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</si>
  <si>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</si>
  <si>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</si>
  <si>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</si>
  <si>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</si>
  <si>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</si>
  <si>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</si>
  <si>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</si>
  <si>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</si>
  <si>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</si>
  <si>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</si>
  <si>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</si>
  <si>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</si>
  <si>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</si>
  <si>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</si>
  <si>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</si>
  <si>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</si>
  <si>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</si>
  <si>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</si>
  <si>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</si>
  <si>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</si>
  <si>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</si>
  <si>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</si>
  <si>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</si>
  <si>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</si>
  <si>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</si>
  <si>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</si>
  <si>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</si>
  <si>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</si>
  <si>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</si>
  <si>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</si>
  <si>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</si>
  <si>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</si>
  <si>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</si>
  <si>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</si>
  <si>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</si>
  <si>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</si>
  <si>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</si>
  <si>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</si>
  <si>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</si>
  <si>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</si>
  <si>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</si>
  <si>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</si>
  <si>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</si>
  <si>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</si>
  <si>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</si>
  <si>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</si>
  <si>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</si>
  <si>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</si>
  <si>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</si>
  <si>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</si>
  <si>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</si>
  <si>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</si>
  <si>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</si>
  <si>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</si>
  <si>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</si>
  <si>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</si>
  <si>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</si>
  <si>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</si>
  <si>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</si>
  <si>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</si>
  <si>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</si>
  <si>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</si>
  <si>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</si>
  <si>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</si>
  <si>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</si>
  <si>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</si>
  <si>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</si>
  <si>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</si>
  <si>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</si>
  <si>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</si>
  <si>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</si>
  <si>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</si>
  <si>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</si>
  <si>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</si>
  <si>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</si>
  <si>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</si>
  <si>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</si>
  <si>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</si>
  <si>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</si>
  <si>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</si>
  <si>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</si>
  <si>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</si>
  <si>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</si>
  <si>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</si>
  <si>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</si>
  <si>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</si>
  <si>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</si>
  <si>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</si>
  <si>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</si>
  <si>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</si>
  <si>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</si>
  <si>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</si>
  <si>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</si>
  <si>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</si>
  <si>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</si>
  <si>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</si>
  <si>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</si>
  <si>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</si>
  <si>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</si>
  <si>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</si>
  <si>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</si>
  <si>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</si>
  <si>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</si>
  <si>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</si>
  <si>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</si>
  <si>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</si>
  <si>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</si>
  <si>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</si>
  <si>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</si>
  <si>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</si>
  <si>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</si>
  <si>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</si>
  <si>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</si>
  <si>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</si>
  <si>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</si>
  <si>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</si>
  <si>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</si>
  <si>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</si>
  <si>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</si>
  <si>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</si>
  <si>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</si>
  <si>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</si>
  <si>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</si>
  <si>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</si>
  <si>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</si>
  <si>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</si>
  <si>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</si>
  <si>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</si>
  <si>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</si>
  <si>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</si>
  <si>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</si>
  <si>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</si>
  <si>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</si>
  <si>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</si>
  <si>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</si>
  <si>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</si>
  <si>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</si>
  <si>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</si>
  <si>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</si>
  <si>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</si>
  <si>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</si>
  <si>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</si>
  <si>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</si>
  <si>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</si>
  <si>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</si>
  <si>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</si>
  <si>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</si>
  <si>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</si>
  <si>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</si>
  <si>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</si>
  <si>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</si>
  <si>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</si>
  <si>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</si>
  <si>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</si>
  <si>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</si>
  <si>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</si>
  <si>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</si>
  <si>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</si>
  <si>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</si>
  <si>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</si>
  <si>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</si>
  <si>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</si>
  <si>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</si>
  <si>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</si>
  <si>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</si>
  <si>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</si>
  <si>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</si>
  <si>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</si>
  <si>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</si>
  <si>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</si>
  <si>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</si>
  <si>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</si>
  <si>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</si>
  <si>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</si>
  <si>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</si>
  <si>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</si>
  <si>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</si>
  <si>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</si>
  <si>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</si>
  <si>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</si>
  <si>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</si>
  <si>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</si>
  <si>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</si>
  <si>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</si>
  <si>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</si>
  <si>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</si>
  <si>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</si>
  <si>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</si>
  <si>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</si>
  <si>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</si>
  <si>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</si>
  <si>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</si>
  <si>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</si>
  <si>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</si>
  <si>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</si>
  <si>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</si>
  <si>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</si>
  <si>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</si>
  <si>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</si>
  <si>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</si>
  <si>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</si>
  <si>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</si>
  <si>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</si>
  <si>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</si>
  <si>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</si>
  <si>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</si>
  <si>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</si>
  <si>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</si>
  <si>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</si>
  <si>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</si>
  <si>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</si>
  <si>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</si>
  <si>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</si>
  <si>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</si>
  <si>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</si>
  <si>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</si>
  <si>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</si>
  <si>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</si>
  <si>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</si>
  <si>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</si>
  <si>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</si>
  <si>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</si>
  <si>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</si>
  <si>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</si>
  <si>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</si>
  <si>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</si>
  <si>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</si>
  <si>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</si>
  <si>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</si>
  <si>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</si>
  <si>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</si>
  <si>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</si>
  <si>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</si>
  <si>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</si>
  <si>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</si>
  <si>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</si>
  <si>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</si>
  <si>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</si>
  <si>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</si>
  <si>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</si>
  <si>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</si>
  <si>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</si>
  <si>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</si>
  <si>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</si>
  <si>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</si>
  <si>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</si>
  <si>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</si>
  <si>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</si>
  <si>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</si>
  <si>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</si>
  <si>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</si>
  <si>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</si>
  <si>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</si>
  <si>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</si>
  <si>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</si>
  <si>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</si>
  <si>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</si>
  <si>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</si>
  <si>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</si>
  <si>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</si>
  <si>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</si>
  <si>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</si>
  <si>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</si>
  <si>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</si>
  <si>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</si>
  <si>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</si>
  <si>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</si>
  <si>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</si>
  <si>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</si>
  <si>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</si>
  <si>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</si>
  <si>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</si>
  <si>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</si>
  <si>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</si>
  <si>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</si>
  <si>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</si>
  <si>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</si>
  <si>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</si>
  <si>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</si>
  <si>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</si>
  <si>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</si>
  <si>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</si>
  <si>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</si>
  <si>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</si>
  <si>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</si>
  <si>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</si>
  <si>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</si>
  <si>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</si>
  <si>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</si>
  <si>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</si>
  <si>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</si>
  <si>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</si>
  <si>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</si>
  <si>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</si>
  <si>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</si>
  <si>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</si>
  <si>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</si>
  <si>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</si>
  <si>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</si>
  <si>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</si>
  <si>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</si>
  <si>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</si>
  <si>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</si>
  <si>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</si>
  <si>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</si>
  <si>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</si>
  <si>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</si>
  <si>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</si>
  <si>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</si>
  <si>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</si>
  <si>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</si>
  <si>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</si>
  <si>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</si>
  <si>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</si>
  <si>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</si>
  <si>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</si>
  <si>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</si>
  <si>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</si>
  <si>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</si>
  <si>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</si>
  <si>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</si>
  <si>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</si>
  <si>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</si>
  <si>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</si>
  <si>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</si>
  <si>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</si>
  <si>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</si>
  <si>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</si>
  <si>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</si>
  <si>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</si>
  <si>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</si>
  <si>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</si>
  <si>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</si>
  <si>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</si>
  <si>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</si>
  <si>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</si>
  <si>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</si>
  <si>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</si>
  <si>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</si>
  <si>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</si>
  <si>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</si>
  <si>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</si>
  <si>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</si>
  <si>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</si>
  <si>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</si>
  <si>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</si>
  <si>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</si>
  <si>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</si>
  <si>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</si>
  <si>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</si>
  <si>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</si>
  <si>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</si>
  <si>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</si>
  <si>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</si>
  <si>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</si>
  <si>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</si>
  <si>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</si>
  <si>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</si>
  <si>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</si>
  <si>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</si>
  <si>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</si>
  <si>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</si>
  <si>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</si>
  <si>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</si>
  <si>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</si>
  <si>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</si>
  <si>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</si>
  <si>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</si>
  <si>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</si>
  <si>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</si>
  <si>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</si>
  <si>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</si>
  <si>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</si>
  <si>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</si>
  <si>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</si>
  <si>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</si>
  <si>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</si>
  <si>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</si>
  <si>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</si>
  <si>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</si>
  <si>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</si>
  <si>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</si>
  <si>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</si>
  <si>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</si>
  <si>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</si>
  <si>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</si>
  <si>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</si>
  <si>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</si>
  <si>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</si>
  <si>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</si>
  <si>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</si>
  <si>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</si>
  <si>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</si>
  <si>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</si>
  <si>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</si>
  <si>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</si>
  <si>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</si>
  <si>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</si>
  <si>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</si>
  <si>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</si>
  <si>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</si>
  <si>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</si>
  <si>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</si>
  <si>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</si>
  <si>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</si>
  <si>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</si>
  <si>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</si>
  <si>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</si>
  <si>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</si>
  <si>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</si>
  <si>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</si>
  <si>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</si>
  <si>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</si>
  <si>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</si>
  <si>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</si>
  <si>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</si>
  <si>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</si>
  <si>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</si>
  <si>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</si>
  <si>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</si>
  <si>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</si>
  <si>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</si>
  <si>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</si>
  <si>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</si>
  <si>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</si>
  <si>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</si>
  <si>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</si>
  <si>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</si>
  <si>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</si>
  <si>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</si>
  <si>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</si>
  <si>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</si>
  <si>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</si>
  <si>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</si>
  <si>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</si>
  <si>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</si>
  <si>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</si>
  <si>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</si>
  <si>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</si>
  <si>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</si>
  <si>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</si>
  <si>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</si>
  <si>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</si>
  <si>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</si>
  <si>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</si>
  <si>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</si>
  <si>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</si>
  <si>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</si>
  <si>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</si>
  <si>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</si>
  <si>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</si>
  <si>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</si>
  <si>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</si>
  <si>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</si>
  <si>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</si>
  <si>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</si>
  <si>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</si>
  <si>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</si>
  <si>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</si>
  <si>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</si>
  <si>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</si>
  <si>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</si>
  <si>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</si>
  <si>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</si>
  <si>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</si>
  <si>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</si>
  <si>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</si>
  <si>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</si>
  <si>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</si>
  <si>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</si>
  <si>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</si>
  <si>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</si>
  <si>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</si>
  <si>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</si>
  <si>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</si>
  <si>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</si>
  <si>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</si>
  <si>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</si>
  <si>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</si>
  <si>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</si>
  <si>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</si>
  <si>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</si>
  <si>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</si>
  <si>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</si>
  <si>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</si>
  <si>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</si>
  <si>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</si>
  <si>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</si>
  <si>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</si>
  <si>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</si>
  <si>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</si>
  <si>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</si>
  <si>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</si>
  <si>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</si>
  <si>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</si>
  <si>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</si>
  <si>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</si>
  <si>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</si>
  <si>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</si>
  <si>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</si>
  <si>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</si>
  <si>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</si>
  <si>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</si>
  <si>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</si>
  <si>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</si>
  <si>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</si>
  <si>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</si>
  <si>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</si>
  <si>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</si>
  <si>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</si>
  <si>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</si>
  <si>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</si>
  <si>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</si>
  <si>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</si>
  <si>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</si>
  <si>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</si>
  <si>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</si>
  <si>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</si>
  <si>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</si>
  <si>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</si>
  <si>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</si>
  <si>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</si>
  <si>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</si>
  <si>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</si>
  <si>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</si>
  <si>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</si>
  <si>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</si>
  <si>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</si>
  <si>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</si>
  <si>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</si>
  <si>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</si>
  <si>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</si>
  <si>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</si>
  <si>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</si>
  <si>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</si>
  <si>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</si>
  <si>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</si>
  <si>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</si>
  <si>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</si>
  <si>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</si>
  <si>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</si>
  <si>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</si>
  <si>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</si>
  <si>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</si>
  <si>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</si>
  <si>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</si>
  <si>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</si>
  <si>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</si>
  <si>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</si>
  <si>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</si>
  <si>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</si>
  <si>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</si>
  <si>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</si>
  <si>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</si>
  <si>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</si>
  <si>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</si>
  <si>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</si>
  <si>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</si>
  <si>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</si>
  <si>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</si>
  <si>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</si>
  <si>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</si>
  <si>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</si>
  <si>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</si>
  <si>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</si>
  <si>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</si>
  <si>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</si>
  <si>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</si>
  <si>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</si>
  <si>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</si>
  <si>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</si>
  <si>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</si>
  <si>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</si>
  <si>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</si>
  <si>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</si>
  <si>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</si>
  <si>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</si>
  <si>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</si>
  <si>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</si>
  <si>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</si>
  <si>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</si>
  <si>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</si>
  <si>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</si>
  <si>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</si>
  <si>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</si>
  <si>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</si>
  <si>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</si>
  <si>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</si>
  <si>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</si>
  <si>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</si>
  <si>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</si>
  <si>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</si>
  <si>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</si>
  <si>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</si>
  <si>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</si>
  <si>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</si>
  <si>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</si>
  <si>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</si>
  <si>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</si>
  <si>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</si>
  <si>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</si>
  <si>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</si>
  <si>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</si>
  <si>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</si>
  <si>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</si>
  <si>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</si>
  <si>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</si>
  <si>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</si>
  <si>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</si>
  <si>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</si>
  <si>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</si>
  <si>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</si>
  <si>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</si>
  <si>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</si>
  <si>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</si>
  <si>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</si>
  <si>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</si>
  <si>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</si>
  <si>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</si>
  <si>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</si>
  <si>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</si>
  <si>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</si>
  <si>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</si>
  <si>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</si>
  <si>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</si>
  <si>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</si>
  <si>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</si>
  <si>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</si>
  <si>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</si>
  <si>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</si>
  <si>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</si>
  <si>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</si>
  <si>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</si>
  <si>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</si>
  <si>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</si>
  <si>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</si>
  <si>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</si>
  <si>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</si>
  <si>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</si>
  <si>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</si>
  <si>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</si>
  <si>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</si>
  <si>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</si>
  <si>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</si>
  <si>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</si>
  <si>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</si>
  <si>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</si>
  <si>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</si>
  <si>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</si>
  <si>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</si>
  <si>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</si>
  <si>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</si>
  <si>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</si>
  <si>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</si>
  <si>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</si>
  <si>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</si>
  <si>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</si>
  <si>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</si>
  <si>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</si>
  <si>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</si>
  <si>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</si>
  <si>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</si>
  <si>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</si>
  <si>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</si>
  <si>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</si>
  <si>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</si>
  <si>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</si>
  <si>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</si>
  <si>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</si>
  <si>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</si>
  <si>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</si>
  <si>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</si>
  <si>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</si>
  <si>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</si>
  <si>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</si>
  <si>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</si>
  <si>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</si>
  <si>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</si>
  <si>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</si>
  <si>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</si>
  <si>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</si>
  <si>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</si>
  <si>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</si>
  <si>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</si>
  <si>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</si>
  <si>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</si>
  <si>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</si>
  <si>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</si>
  <si>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</si>
  <si>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</si>
  <si>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</si>
  <si>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</si>
  <si>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</si>
  <si>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</si>
  <si>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</si>
  <si>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</si>
  <si>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</si>
  <si>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</si>
  <si>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</si>
  <si>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</si>
  <si>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</si>
  <si>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</si>
  <si>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</si>
  <si>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</si>
  <si>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</si>
  <si>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</si>
  <si>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</si>
  <si>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</si>
  <si>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</si>
  <si>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</si>
  <si>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</si>
  <si>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</si>
  <si>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</si>
  <si>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</si>
  <si>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</si>
  <si>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</si>
  <si>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</si>
  <si>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</si>
  <si>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</si>
  <si>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</si>
  <si>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</si>
  <si>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</si>
  <si>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</si>
  <si>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</si>
  <si>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</si>
  <si>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</si>
  <si>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</si>
  <si>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</si>
  <si>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</si>
  <si>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</si>
  <si>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</si>
  <si>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</si>
  <si>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</si>
  <si>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</si>
  <si>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</si>
  <si>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</si>
  <si>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</si>
  <si>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</si>
  <si>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</si>
  <si>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</si>
  <si>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</si>
  <si>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</si>
  <si>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</si>
  <si>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</si>
  <si>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</si>
  <si>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</si>
  <si>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</si>
  <si>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</si>
  <si>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</si>
  <si>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</si>
  <si>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</si>
  <si>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</si>
  <si>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</si>
  <si>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</si>
  <si>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</si>
  <si>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</si>
  <si>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</si>
  <si>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</si>
  <si>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</si>
  <si>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</si>
  <si>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</si>
  <si>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</si>
  <si>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</si>
  <si>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</si>
  <si>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</si>
  <si>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</si>
  <si>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</si>
  <si>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</si>
  <si>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</si>
  <si>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</si>
  <si>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</si>
  <si>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</si>
  <si>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</si>
  <si>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</si>
  <si>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</si>
  <si>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</si>
  <si>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</si>
  <si>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</si>
  <si>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</si>
  <si>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</si>
  <si>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</si>
  <si>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</si>
  <si>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</si>
  <si>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</si>
  <si>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</si>
  <si>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</si>
  <si>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</si>
  <si>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</si>
  <si>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</si>
  <si>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</si>
  <si>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</si>
  <si>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</si>
  <si>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</si>
  <si>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</si>
  <si>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</si>
  <si>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</si>
  <si>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</si>
  <si>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</si>
  <si>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</si>
  <si>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</si>
  <si>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</si>
  <si>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</si>
  <si>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</si>
  <si>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</si>
  <si>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</si>
  <si>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</si>
  <si>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</si>
  <si>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</si>
  <si>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</si>
  <si>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</si>
  <si>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</si>
  <si>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</si>
  <si>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</si>
  <si>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</si>
  <si>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</si>
  <si>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</si>
  <si>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</si>
  <si>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</si>
  <si>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</si>
  <si>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</si>
  <si>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</si>
  <si>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</si>
  <si>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</si>
  <si>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</si>
  <si>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</si>
  <si>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</si>
  <si>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</si>
  <si>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</si>
  <si>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</si>
  <si>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</si>
  <si>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</si>
  <si>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</si>
  <si>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</si>
  <si>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</si>
  <si>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</si>
  <si>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</si>
  <si>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</si>
  <si>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</si>
  <si>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</si>
  <si>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</si>
  <si>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</si>
  <si>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</si>
  <si>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</si>
  <si>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</si>
  <si>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</si>
  <si>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</si>
  <si>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</si>
  <si>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</si>
  <si>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</si>
  <si>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</si>
  <si>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</si>
  <si>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</si>
  <si>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</si>
  <si>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</si>
  <si>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</si>
  <si>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</si>
  <si>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</si>
  <si>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</si>
  <si>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</si>
  <si>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</si>
  <si>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</si>
  <si>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</si>
  <si>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</si>
  <si>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</si>
  <si>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</si>
  <si>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</si>
  <si>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</si>
  <si>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</si>
  <si>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</si>
  <si>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</si>
  <si>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</si>
  <si>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</si>
  <si>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</si>
  <si>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</si>
  <si>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</si>
  <si>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</si>
  <si>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</si>
  <si>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</si>
  <si>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</si>
  <si>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</si>
  <si>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</si>
  <si>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</si>
  <si>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</si>
  <si>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</si>
  <si>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</si>
  <si>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</si>
  <si>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</si>
  <si>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</si>
  <si>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</si>
  <si>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</si>
  <si>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</si>
  <si>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</si>
  <si>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</si>
  <si>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</si>
  <si>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</si>
  <si>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</si>
  <si>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</si>
  <si>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</si>
  <si>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</si>
  <si>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</si>
  <si>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</si>
  <si>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</si>
  <si>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</si>
  <si>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</si>
  <si>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</si>
  <si>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</si>
  <si>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</si>
  <si>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</si>
  <si>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</si>
  <si>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</si>
  <si>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</si>
  <si>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</si>
  <si>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</si>
  <si>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</si>
  <si>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</si>
  <si>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</si>
  <si>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</si>
  <si>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</si>
  <si>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</si>
  <si>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</si>
  <si>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</si>
  <si>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</si>
  <si>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</si>
  <si>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</si>
  <si>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</si>
  <si>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</si>
  <si>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</si>
  <si>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</si>
  <si>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</si>
  <si>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</si>
  <si>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</si>
  <si>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</si>
  <si>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</si>
  <si>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</si>
  <si>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</si>
  <si>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</si>
  <si>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</si>
  <si>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</si>
  <si>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</si>
  <si>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</si>
  <si>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</si>
  <si>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</si>
  <si>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</si>
  <si>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</si>
  <si>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</si>
  <si>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</si>
  <si>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</si>
  <si>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</si>
  <si>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</si>
  <si>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</si>
  <si>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</si>
  <si>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</si>
  <si>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</si>
  <si>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</si>
  <si>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</si>
  <si>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</si>
  <si>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</si>
  <si>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</si>
  <si>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</si>
  <si>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</si>
  <si>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</si>
  <si>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</si>
  <si>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</si>
  <si>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</si>
  <si>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</si>
  <si>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</si>
  <si>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</si>
  <si>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</si>
  <si>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</si>
  <si>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</si>
  <si>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</si>
  <si>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</si>
  <si>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</si>
  <si>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</si>
  <si>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</si>
  <si>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</si>
  <si>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</si>
  <si>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</si>
  <si>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</si>
  <si>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</si>
  <si>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</si>
  <si>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</si>
  <si>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</si>
  <si>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</si>
  <si>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</si>
  <si>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</si>
  <si>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</si>
  <si>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</si>
  <si>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</si>
  <si>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</si>
  <si>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</si>
  <si>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</si>
  <si>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</si>
  <si>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</si>
  <si>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</si>
  <si>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</si>
  <si>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</si>
  <si>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</si>
  <si>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</si>
  <si>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</si>
  <si>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</si>
  <si>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</si>
  <si>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</si>
  <si>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</si>
  <si>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</si>
  <si>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</si>
  <si>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</si>
  <si>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</si>
  <si>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</si>
  <si>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</si>
  <si>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</si>
  <si>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</si>
  <si>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</si>
  <si>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</si>
  <si>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</si>
  <si>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</si>
  <si>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</si>
  <si>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</si>
  <si>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</si>
  <si>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</si>
  <si>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</si>
  <si>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</si>
  <si>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</si>
  <si>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</si>
  <si>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</si>
  <si>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</si>
  <si>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</si>
  <si>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</si>
  <si>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</si>
  <si>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</si>
  <si>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</si>
  <si>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</si>
  <si>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</si>
  <si>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</si>
  <si>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</si>
  <si>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</si>
  <si>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</si>
  <si>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</si>
  <si>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</si>
  <si>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</si>
  <si>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</si>
  <si>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</si>
  <si>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</si>
  <si>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</si>
  <si>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</si>
  <si>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</si>
  <si>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</si>
  <si>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</si>
  <si>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</si>
  <si>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</si>
  <si>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</si>
  <si>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</si>
  <si>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</si>
  <si>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</si>
  <si>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</si>
  <si>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</si>
  <si>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</si>
  <si>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</si>
  <si>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</si>
  <si>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</si>
  <si>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</si>
  <si>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</si>
  <si>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</si>
  <si>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</si>
  <si>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</si>
  <si>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</si>
  <si>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</si>
  <si>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</si>
  <si>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</si>
  <si>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</si>
  <si>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</si>
  <si>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</si>
  <si>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</si>
  <si>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</si>
  <si>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</si>
  <si>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</si>
  <si>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</si>
  <si>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</si>
  <si>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</si>
  <si>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</si>
  <si>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</si>
  <si>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</si>
  <si>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</si>
  <si>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</si>
  <si>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</si>
  <si>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</si>
  <si>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</si>
  <si>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</si>
  <si>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</si>
  <si>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</si>
  <si>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</si>
  <si>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</si>
  <si>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</si>
  <si>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</si>
  <si>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</si>
  <si>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</si>
  <si>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</si>
  <si>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</si>
  <si>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</si>
  <si>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</si>
  <si>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</si>
  <si>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</si>
  <si>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</si>
  <si>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</si>
  <si>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</si>
  <si>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</si>
  <si>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</si>
  <si>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</si>
  <si>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</si>
  <si>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</si>
  <si>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</si>
  <si>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</si>
  <si>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</si>
  <si>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</si>
  <si>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</si>
  <si>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</si>
  <si>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</si>
  <si>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</si>
  <si>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</si>
  <si>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</si>
  <si>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</si>
  <si>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</si>
  <si>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</si>
  <si>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</si>
  <si>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</si>
  <si>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</si>
  <si>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</si>
  <si>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</si>
  <si>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</si>
  <si>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</si>
  <si>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</si>
  <si>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</si>
  <si>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</si>
  <si>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</si>
  <si>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</si>
  <si>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</si>
  <si>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</si>
  <si>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</si>
  <si>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</si>
  <si>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</si>
  <si>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</si>
  <si>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</si>
  <si>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</si>
  <si>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</si>
  <si>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</si>
  <si>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</si>
  <si>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</si>
  <si>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</si>
  <si>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</si>
  <si>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</si>
  <si>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</si>
  <si>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</si>
  <si>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</si>
  <si>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</si>
  <si>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</si>
  <si>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</si>
  <si>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</si>
  <si>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</si>
  <si>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</si>
  <si>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</si>
  <si>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</si>
  <si>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</si>
  <si>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</si>
  <si>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</si>
  <si>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</si>
  <si>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</si>
  <si>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</si>
  <si>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</si>
  <si>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</si>
  <si>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</si>
  <si>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</si>
  <si>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</si>
  <si>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</si>
  <si>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</si>
  <si>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</si>
  <si>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</si>
  <si>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</si>
  <si>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</si>
  <si>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</si>
  <si>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</si>
  <si>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</si>
  <si>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</si>
  <si>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</si>
  <si>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</si>
  <si>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</si>
  <si>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</si>
  <si>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</si>
  <si>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</si>
  <si>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</si>
  <si>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</si>
  <si>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</si>
  <si>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</si>
  <si>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Team at site TS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</si>
  <si>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</si>
  <si>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</si>
  <si>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</si>
  <si>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</si>
  <si>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</si>
  <si>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</si>
  <si>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</si>
  <si>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</si>
  <si>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</si>
  <si>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</si>
  <si>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PCM-20251020-00000957</t>
  </si>
  <si>
    <t xml:space="preserve">ETA 50 mins </t>
  </si>
  <si>
    <t>PCM-20251020-00001040</t>
  </si>
  <si>
    <t xml:space="preserve">will check after tlt0809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</si>
</sst>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7" dataDxfId="156" headerRowBorderDxfId="154" tableBorderDxfId="155" totalsRowBorderDxfId="153">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287.61518275462731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7.1198701388857444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45950.563608564815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45950.563608564815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45950.563608564815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45950.563608564815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45950.563608564815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45950.563608564815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45950.563608564815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45950.563608564815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45950.563608564815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45950.563608564815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45950.563608564815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45950.563608564815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45950.563608564815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45950.563608564815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45950.563608564815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45950.563608564815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45950.563608564815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45950.563608564815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45950.563608564815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45950.563608564815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45950.563608564815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45950.563608564815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45950.563608564815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45950.563608564815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45950.563608564815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45950.563608564815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45950.563608564815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45950.563608564815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45950.563608564815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45950.563608564815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45950.563608564815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45950.563608564815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45950.563608564815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45950.563608564815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45950.563608564815</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45950.563608564815</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45950.563608564815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45950.563608564815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45950.563608564815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45950.563608564815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45950.563608564815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45950.563608564815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45950.563608564815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45950.563608564815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45950.563608564815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45950.563608564815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45950.563608564815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45950.563608564815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45950.563608564815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45950.563608564815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45950.563608564815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45950.563608564815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45950.563608564815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45950.563608564815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45950.563608564815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45950.563608564815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45950.563608564815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45950.563608564815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45950.563608564815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45950.563608564815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45950.563608564815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45950.563608564815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45950.563608564815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45950.563608564815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45950.563608564815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45950.563608564815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45950.563608564815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45950.563608564815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45950.563608564815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45950.563608564815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45950.563608564815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45950.563608564815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45950.563608564815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45950.563608564815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45950.563608564815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45950.563608564815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45950.563608564815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45950.563608564815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45950.563608564815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45950.563608564815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45950.563608564815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45950.563608564815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45950.563608564815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45950.563608564815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45950.563608564815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45950.563608564815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45950.563608564815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45950.563608564815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45950.563608564815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45950.563608564815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45950.563608564815</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45950.563608564815</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50F7721A-9F69-4654-9164-FF37A865B0FB}"/>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143.83652534722205</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125.56377071759198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6.0678331018498284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c r="D6" s="18" t="s">
        <v>27217</v>
      </c>
      <c r="E6" s="116"/>
      <c r="F6" s="117"/>
      <c r="G6" s="118">
        <f ca="1">IFERROR(NOW()-F6,"-")</f>
        <v>45950.563608564815</v>
      </c>
      <c r="H6" s="117">
        <v>45950.510104166664</v>
      </c>
      <c r="I6" s="18" t="str">
        <f>IFERROR(VLOOKUP(D6,DB!A:F,6,0),"")</f>
        <v>Generator-SG</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45950.563608564815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45950.563608564815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45950.563608680553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45950.563608680553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45950.563608680553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45950.563608680553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45950.563608680553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45950.563608680553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45950.563608680553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45950.563608680553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45950.563608680553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45950.563608680553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45950.563608680553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45950.563608680553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45950.563608680553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45950.563608680553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45950.563608680553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45950.563608680553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45950.563608680553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45950.563608680553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45950.563608680553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45950.563608680553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45950.563608680553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45950.563608680553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45950.563608680553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45950.563608680553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45950.563608680553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45950.563608680553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45950.563608680553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45950.563608680553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45950.563608680553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45950.563608680553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45950.563608680553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45950.563608680553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45950.563608680553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45950.563608680553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45950.563608680553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45950.563608680553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45950.563608680553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45950.563608680553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45950.563608680553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45950.563608680553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45950.563608680553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45950.563608680553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45950.563608680553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45950.563608680553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45950.563608680553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45950.563608680553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45950.563608680553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45950.563608680553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45950.563608680553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45950.563608680553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45950.563608680553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45950.563608680553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45950.563608680553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45950.563608680553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45950.563608680553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45950.563608680553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45950.563608680553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45950.563608680553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45950.563608680553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45950.563608680553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45950.563608680553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45950.563608680553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45950.563608680553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45950.563608680553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45950.563608680553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45950.563608680553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45950.563608680553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45950.563608680553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45950.563608680553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45950.563608680553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45950.563608680553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45950.563608680553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45950.563608680553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45950.563608680553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45950.563608680553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45950.563608680553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45950.563608680553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45950.563608680553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45950.563608680553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45950.563608680553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45950.563608680553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45950.563608680553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45950.563608680553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45950.563608680553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45950.563608680553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45950.563608680553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45950.563608680553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45950.563608680553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45950.563608680553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45950.563608680553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45950.563608680553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45950.563608680553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45950.563608680553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45950.563608680553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45950.563608680553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45950.563608680553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45950.563608680553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45950.563608680553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45950.563608680553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45950.563608680553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45950.563608680553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45950.563608680553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45950.563608680553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45950.563608680553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45950.563608680553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45950.563608680553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45950.563608680553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45950.563608680553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45950.563608680553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45950.563608680553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45950.563608680553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45950.563608680553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45950.563608680553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45950.563608680553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45950.563608680553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45950.563608680553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45950.563608680553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45950.563608680553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45950.563608680553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45950.563608680553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45950.563608680553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45950.563608680553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45950.563608680553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45950.563608680553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45950.563608680553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45950.563608680553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45950.563608680553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45950.563608680553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45950.563608680553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45950.563608680553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45950.563608680553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45950.563608680553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45950.563608680553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45950.563608680553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45950.563608680553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45950.563608680553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45950.563608680553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45950.563608680553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45950.563608680553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45950.563608680553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45950.563608680553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45950.563608680553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45950.563608680553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45950.563608680553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45950.563608680553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45950.563608680553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45950.563608680553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45950.563608680553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45950.563608680553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45950.563608680553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45950.563608680553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45950.563608680553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45950.563608680553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45950.563608680553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45950.563608680553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45950.563608680553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45950.563608680553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45950.563608680553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45950.563608680553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45950.563608680553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45950.563608680553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45950.563608680553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45950.563608680553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45950.563608680553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45950.563608680553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45950.563608680553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45950.563608680553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45950.563608680553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45950.563608680553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45950.563608680553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45950.563608680553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45950.563608680553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45950.563608680553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45950.563608680553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45950.563608680553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45950.563608680553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45950.563608680553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45950.563608680553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45950.563608680553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45950.563608680553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45950.563608680553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45950.563608680553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45950.563608680553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45950.563608680553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45950.563608680553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45950.563608680553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45950.563608680553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45950.563608680553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45950.563608680553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45950.563608680553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45950.563608680553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45950.563608680553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45950.563608680553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45950.563608680553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45950.563608680553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45950.563608680553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45950.563608680553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45950.563608680553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45950.563608680553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45950.563608680553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45950.563608680553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45950.563608680553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45950.563608680553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45950.563608680553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45950.563608680553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45950.563608680553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45950.563608680553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45950.563608680553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45950.563608680553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45950.563608680553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45950.563608680553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45950.563608680553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45950.563608680553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45950.563608680553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45950.563608680553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45950.563608680553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45950.563608680553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45950.563608680553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45950.563608680553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45950.563608680553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45950.563608680553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45950.563608680553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45950.563608680553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45950.563608680553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45950.563608680553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45950.563608680553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45950.563608680553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45950.563608680553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45950.563608680553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45950.563608680553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45950.563608680553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45950.563608680553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45950.563608680553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45950.563608680553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45950.563608680553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45950.563608680553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45950.563608680553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45950.563608680553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45950.563608680553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45950.563608680553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45950.563608680553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45950.563608680553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45950.563608680553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45950.563608680553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45950.563608680553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45950.563608680553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45950.563608680553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45950.563608680553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45950.563608680553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45950.563608680553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45950.563608680553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45950.563608680553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45950.563608680553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45950.563608680553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45950.563608680553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45950.563608680553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45950.563608680553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45950.563608680553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45950.563608680553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45950.563608680553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45950.563608680553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45950.563608680553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45950.563608680553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45950.563608680553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45950.563608680553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45950.563608680553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45950.563608680553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45950.563608680553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45950.563608680553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45950.563608680553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45950.563608680553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45950.563608680553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45950.563608680553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45950.563608680553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45950.563608680553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45950.563608680553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45950.563608680553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45950.563608680553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45950.563608680553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45950.563608680553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45950.563608680553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45950.563608680553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45950.563608680553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45950.563608680553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45950.563608680553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45950.563608680553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45950.563608680553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45950.563608680553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45950.563608680553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45950.563608680553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45950.563608680553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45950.563608680553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45950.563608680553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45950.563608680553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45950.563608680553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45950.563608680553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45950.563608680553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45950.563608680553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45950.563608680553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45950.563608680553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45950.563608680553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45950.563608680553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45950.563608680553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45950.563608680553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45950.563608680553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45950.563608680553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45950.563608680553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45950.563608680553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45950.563608680553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45950.563608680553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45950.563608680553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45950.563608680553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45950.563608680553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45950.563608680553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45950.563608680553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45950.563608680553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45950.563608680553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45950.563608680553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45950.563608680553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45950.563608680553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45950.563608680553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45950.563608680553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45950.563608680553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45950.563608680553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45950.563608680553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45950.563608680553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45950.563608680553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45950.563608680553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45950.563608680553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45950.563608680553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45950.563608680553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45950.563608680553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45950.563608680553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45950.563608680553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45950.563608680553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45950.563608680553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45950.563608680553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45950.563608680553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45950.563608680553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45950.563608680553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45950.563608680553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45950.563608680553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45950.563608680553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45950.563608680553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45950.563608680553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45950.563608680553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45950.563608680553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45950.563608680553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45950.563608680553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45950.563608680553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45950.563608680553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45950.563608680553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45950.563608680553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45950.563608680553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45950.563608680553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45950.563608680553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45950.563608680553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45950.563608680553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45950.563608680553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45950.563608680553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45950.563608680553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45950.563608680553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45950.563608680553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45950.563608680553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45950.563608680553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45950.563608680553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45950.563608680553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45950.563608680553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45950.563608680553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45950.563608680553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45950.563608680553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45950.563608680553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45950.563608680553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45950.563608680553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45950.563608680553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45950.563608680553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45950.563608680553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45950.563608680553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45950.563608680553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45950.563608680553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45950.563608680553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45950.563608680553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45950.563608680553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45950.563608680553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45950.563608680553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45950.563608680553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45950.563608680553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45950.563608680553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45950.563608680553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45950.563608680553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45950.563608680553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45950.563608680553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45950.563608680553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45950.563608680553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45950.563608680553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45950.563608680553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45950.563608680553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45950.563608680553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45950.563608680553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45950.563608680553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45950.563608680553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45950.563608680553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45950.563608680553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45950.563608680553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45950.563608680553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45950.563608680553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45950.563608680553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45950.563608680553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45950.563608680553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45950.563608680553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45950.563608680553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45950.563608680553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45950.563608680553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45950.563608680553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45950.563608680553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45950.563608680553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45950.563608680553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45950.563608680553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45950.563608680553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45950.563608680553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45950.563608680553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45950.563608680553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45950.563608680553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45950.563608680553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45950.563608680553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45950.563608680553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45950.563608680553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45950.563608680553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45950.563608680553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45950.563608680553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45950.563608680553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45950.563608680553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45950.563608680553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45950.563608680553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45950.563608680553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45950.563608680553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45950.563608680553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45950.563608680553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45950.563608680553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45950.563608680553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45950.563608680553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45950.563608680553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45950.563608680553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45950.563608680553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45950.563608680553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45950.563608680553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45950.563608680553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45950.563608680553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45950.563608680553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45950.563608680553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45950.563608680553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45950.563608680553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45950.563608680553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45950.563608680553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45950.563608680553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45950.563608680553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45950.563608680553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45950.563608680553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45950.563608680553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45950.563608680553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45950.563608680553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45950.563608680553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45950.563608680553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45950.563608680553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45950.563608680553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45950.563608680553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45950.563608680553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45950.563608680553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45950.563608680553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45950.563608680553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45950.563608680553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45950.563608680553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45950.563608680553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45950.563608680553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45950.563608680553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45950.563608680553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45950.563608680553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45950.563608680553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45950.563608680553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45950.563608680553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45950.563608680553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45950.563608680553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45950.563608680553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45950.563608680553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45950.563608680553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45950.563608680553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45950.563608680553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45950.563608680553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45950.563608680553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45950.563608680553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45950.563608680553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45950.563608680553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45950.563608680553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45950.563608680553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45950.563608680553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45950.563608680553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45950.563608680553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45950.563608680553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45950.563608680553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45950.563608680553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45950.563608680553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45950.563608680553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45950.563608680553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45950.563608680553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45950.563608680553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45950.563608680553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45950.563608680553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45950.563608680553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45950.563608680553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45950.563608680553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45950.563608680553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45950.563608680553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45950.563608680553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45950.563608680553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45950.563608680553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45950.563608680553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45950.563608680553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45950.563608680553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45950.563608680553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45950.563608680553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45950.563608680553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45950.563608680553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45950.563608680553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45950.563608680553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45950.563608680553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45950.563608680553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45950.563608680553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45950.563608680553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45950.563608680553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45950.563608680553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45950.563608680553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45950.563608680553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45950.563608680553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45950.563608680553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45950.563608680553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45950.563608680553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45950.563608680553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45950.563608680553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45950.563608680553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45950.563608680553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45950.563608680553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45950.563608680553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45950.563608680553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45950.563608680553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45950.563608680553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45950.563608680553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45950.563608680553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45950.563608680553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45950.563608680553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45950.563608680553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45950.563608680553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45950.563608680553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45950.563608680553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45950.563608680553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45950.563608680553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45950.563608680553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45950.563608680553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45950.563608680553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45950.563608680553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45950.563608680553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45950.563608680553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45950.563608680553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45950.563608680553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45950.563608680553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45950.563608680553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45950.563608680553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45950.563608680553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45950.563608680553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45950.563608680553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45950.563608680553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45950.563608680553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45950.563608680553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45950.563608680553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45950.563608680553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45950.563608680553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45950.563608680553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45950.563608680553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45950.563608680553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45950.563608680553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45950.563608680553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45950.563608680553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45950.563608680553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45950.563608680553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45950.563608680553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45950.563608680553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45950.563608680553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45950.563608680553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45950.563608680553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45950.563608680553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45950.563608680553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45950.563608680553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45950.563608680553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45950.563608680553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45950.563608680553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45950.563608680553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45950.563608680553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45950.563608680553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45950.563608680553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45950.563608680553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45950.563608680553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45950.563608680553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45950.563608680553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45950.563608680553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45950.563608680553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45950.563608680553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45950.563608680553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45950.563608680553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45950.563608680553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45950.563608680553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45950.563608680553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45950.563608680553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45950.563608680553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45950.563608680553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45950.563608680553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45950.563608680553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45950.563608680553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45950.563608680553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45950.563608680553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45950.563608680553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45950.563608680553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45950.563608680553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45950.563608680553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45950.563608680553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45950.563608680553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45950.563608680553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45950.563608680553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45950.563608680553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45950.563608680553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45950.563608680553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45950.563608680553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45950.563608680553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45950.563608680553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45950.563608680553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45950.563608680553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45950.563608680553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45950.563608680553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45950.563608680553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45950.563608680553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45950.563608680553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45950.563608680553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45950.563608680553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45950.563608680553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45950.563608680553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45950.563608680553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45950.563608680553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45950.563608680553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45950.563608680553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45950.563608680553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45950.563608680553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45950.563608680553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45950.563608680553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45950.563608680553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45950.563608680553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45950.563608680553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45950.563608680553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45950.563608680553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45950.563608680553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45950.563608680553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45950.563608680553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45950.563608680553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45950.563608680553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45950.563608680553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45950.563608680553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45950.563608680553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45950.563608680553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45950.563608680553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45950.563608680553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45950.563608680553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45950.563608680553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45950.563608680553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45950.563608680553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45950.563608680553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45950.563608680553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45950.563608680553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45950.563608680553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45950.563608680553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45950.563608680553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45950.563608680553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45950.563608680553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45950.563608680553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45950.563608680553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45950.563608680553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45950.563608680553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45950.563608680553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45950.563608680553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45950.563608680553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45950.563608680553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45950.563608680553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45950.563608680553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45950.563608680553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45950.563608680553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45950.563608680553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45950.563608680553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45950.563608680553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45950.563608680553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45950.563608680553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45950.563608680553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45950.563608680553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45950.563608680553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45950.563608680553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45950.563608680553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45950.563608680553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45950.563608680553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45950.563608680553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45950.563608680553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45950.563608680553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45950.563608680553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45950.563608680553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45950.563608680553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45950.563608680553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45950.563608680553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45950.563608680553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45950.563608680553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45950.563608680553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45950.563608680553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45950.563608680553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45950.563608680553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45950.563608680553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45950.563608680553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45950.563608680553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45950.563608680553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45950.563608680553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45950.563608680553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45950.563608680553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45950.563608680553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45950.563608680553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45950.563608680553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45950.563608680553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45950.563608680553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45950.563608680553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45950.563608680553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45950.563608680553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45950.563608680553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45950.563608680553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45950.563608680553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45950.563608680553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45950.563608680553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45950.563608680553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45950.563608680553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45950.563608680553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45950.563608680553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45950.563608680553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45950.563608680553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45950.563608680553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45950.563608680553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45950.563608680553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45950.563608680553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45950.563608680553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45950.563608680553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45950.563608680553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45950.563608680553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45950.563608680553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45950.563608680553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45950.563608680553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45950.563608680553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45950.563608680553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45950.563608680553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45950.563608680553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45950.563608680553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45950.563608680553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45950.563608680553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45950.563608680553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45950.563608680553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45950.563608680553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45950.563608680553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45950.563608680553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45950.563608680553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45950.563608680553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45950.563608680553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45950.563608680553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45950.563608680553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45950.563608680553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45950.563608680553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45950.563608680553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45950.563608680553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45950.563608680553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45950.563608680553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45950.563608680553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45950.563608680553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45950.563608680553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45950.563608680553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45950.563608680553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45950.563608680553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45950.563608680553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45950.563608680553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45950.563608680553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45950.563608680553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45950.563608680553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45950.563608680553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45950.563608680553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45950.563608680553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45950.563608680553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45950.563608680553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45950.563608680553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45950.563608680553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45950.563608680553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45950.563608680553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45950.563608680553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45950.563608680553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45950.563608680553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45950.563608680553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45950.563608680553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45950.563608680553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45950.563608680553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45950.563608680553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45950.563608680553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45950.563608680553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45950.563608680553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45950.563608680553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45950.563608680553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45950.563608680553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45950.563608680553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45950.563608680553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45950.563608680553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45950.563608680553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45950.563608680553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45950.563608680553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45950.563608680553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45950.563608680553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45950.563608680553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45950.563608680553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45950.563608680553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45950.563608680553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45950.563608680553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45950.563608680553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45950.563608680553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45950.563608680553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45950.563608680553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45950.563608680553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45950.563608680553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45950.563608680553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45950.563608680553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45950.563608680553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45950.563608680553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45950.563608680553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45950.563608680553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45950.563608680553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45950.563608680553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45950.563608680553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45950.563608680553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45950.563608680553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45950.563608680553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45950.563608680553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45950.563608680553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45950.563608680553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45950.563608680553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45950.563608680553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45950.563608680553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45950.563608680553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45950.563608680553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45950.563608680553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45950.563608680553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45950.563608680553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45950.563608680553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45950.563608680553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45950.563608680553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45950.563608680553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45950.563608680553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45950.563608680553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45950.563608680553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45950.563608680553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45950.563608680553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45950.563608680553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45950.563608680553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45950.563608680553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45950.563608680553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45950.563608680553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45950.563608680553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45950.563608680553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45950.563608680553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45950.563608680553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45950.563608680553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45950.563608680553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45950.563608680553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45950.563608680553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45950.563608680553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45950.563608680553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45950.563608680553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45950.563608680553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45950.563608680553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45950.563608680553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45950.563608680553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45950.563608680553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45950.563608680553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45950.563608680553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45950.563608680553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45950.563608680553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45950.563608680553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45950.563608680553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45950.563608680553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45950.563608680553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45950.563608680553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45950.563608680553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45950.563608680553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45950.563608680553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45950.563608680553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45950.563608680553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45950.563608680553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45950.563608680553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45950.563608680553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45950.563608680553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45950.563608680553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45950.563608680553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45950.563608680553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45950.563608680553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45950.563608680553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45950.563608680553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45950.563608680553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45950.563608680553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45950.563608680553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45950.563608680553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45950.563608680553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45950.563608680553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45950.563608680553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45950.563608680553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45950.563608680553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45950.563608680553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45950.563608680553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45950.563608680553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45950.563608680553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45950.563608680553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45950.563608680553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45950.563608680553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45950.563608680553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45950.563608680553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45950.563608680553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45950.563608680553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45950.563608680553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45950.563608680553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45950.563608680553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45950.563608680553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45950.563608680553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45950.563608680553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45950.563608680553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45950.563608680553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45950.563608680553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45950.563608680553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45950.563608680553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45950.563608680553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45950.563608680553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45950.563608680553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45950.563608680553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45950.563608680553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45950.563608680553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45950.563608680553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45950.563608680553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45950.563608680553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45950.563608680553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45950.563608680553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45950.563608680553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45950.563608680553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45950.563608680553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45950.563608680553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45950.563608680553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45950.563608680553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45950.563608680553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45950.563608680553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45950.563608680553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45950.563608680553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45950.563608680553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45950.563608680553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45950.563608680553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45950.563608680553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45950.563608680553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45950.563608680553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45950.563608680553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45950.563608680553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45950.563608680553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45950.563608680553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45950.563608680553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45950.563608680553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45950.563608680553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45950.563608680553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45950.563608680553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45950.563608680553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45950.563608680553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45950.563608680553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45950.563608680553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45950.563608680553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45950.563608680553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45950.563608680553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45950.563608680553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45950.563608680553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45950.563608680553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45950.563608680553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45950.563608680553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45950.563608680553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45950.563608680553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45950.563608680553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45950.563608680553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45950.563608680553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45950.563608680553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45950.563608680553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45950.563608680553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45950.563608680553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45950.563608680553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45950.563608680553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45950.563608680553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45950.563608680553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45950.563608680553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45950.563608680553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45950.563608680553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45950.563608680553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45950.563608680553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45950.563608680553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45950.563608680553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45950.563608680553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45950.563608680553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45950.563608680553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45950.563608680553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45950.563608680553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45950.563608680553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45950.563608680553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45950.563608680553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45950.563608680553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45950.563608680553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45950.563608680553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45950.563608680553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45950.563608680553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45950.563608680553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45950.563608680553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45950.563608680553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45950.563608680553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45950.563608680553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45950.563608680553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45950.563608680553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45950.563608680553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45950.563608680553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45950.563608680553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45950.563608680553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45950.563608680553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45950.563608680553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45950.563608680553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45950.563608680553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45950.563608680553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45950.563608680553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45950.563608680553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45950.563608680553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45950.563608680553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45950.563608680553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45950.563608680553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45950.563608680553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45950.563608680553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45950.563608680553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45950.563608680553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45950.563608680553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45950.563608680553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45950.563608680553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45950.563608680553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45950.563608680553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45950.563608680553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45950.563608680553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45950.563608680553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45950.563608680553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45950.563608680553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45950.563608680553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45950.563608680553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45950.563608680553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45950.563608680553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45950.563608680553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45950.563608680553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45950.563608680553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45950.563608680553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45950.563608680553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45950.563608680553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45950.563608680553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45950.563608680553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45950.563608680553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45950.563608680553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45950.563608680553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45950.563608680553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45950.563608680553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45950.563608680553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45950.563608680553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45950.563608680553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45950.563608680553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45950.563608680553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45950.563608680553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45950.563608680553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45950.563608680553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45950.563608680553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45950.563608680553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45950.563608680553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45950.563608680553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45950.563608680553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45950.563608680553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45950.563608680553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45950.563608680553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45950.563608680553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45950.563608680553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45950.563608680553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45950.563608680553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45950.563608680553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45950.563608680553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45950.563608680553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45950.563608680553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45950.563608680553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45950.563608680553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45950.563608680553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45950.563608680553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45950.563608680553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45950.563608680553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45950.563608680553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45950.563608680553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45950.563608680553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45950.563608680553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45950.563608680553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45950.563608680553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45950.563608680553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45950.563608680553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45950.563608680553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45950.563608680553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45950.563608680553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45950.563608680553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45950.563608680553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45950.563608680553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45950.563608680553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45950.563608680553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45950.563608680553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45950.563608680553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45950.563608680553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45950.563608680553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45950.563608680553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45950.563608680553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45950.563608680553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45950.563608680553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45950.563608680553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45950.563608680553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45950.563608680553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45950.563608680553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45950.563608680553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45950.563608680553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45950.563608680553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45950.563608680553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45950.563608680553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45950.563608680553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45950.563608680553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45950.563608680553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45950.563608680553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45950.563608680553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45950.563608680553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45950.563608680553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45950.563608680553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45950.563608680553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45950.563608680553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45950.563608680553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45950.563608680553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45950.563608680553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45950.563608680553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45950.563608680553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45950.563608680553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45950.563608680553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45950.563608680553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45950.563608680553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45950.563608680553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45950.563608680553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45950.563608680553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45950.563608680553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45950.563608680553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45950.563608680553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45950.563608680553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45950.563608680553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45950.563608680553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45950.563608680553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45950.563608680553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45950.563608680553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45950.563608680553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45950.563608680553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45950.563608680553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45950.563608680553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45950.563608680553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45950.563608680553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45950.563608680553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45950.563608680553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45950.563608680553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45950.563608680553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45950.563608680553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45950.563608680553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45950.563608680553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45950.563608680553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45950.563608680553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45950.563608680553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45950.563608680553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45950.563608680553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45950.563608680553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45950.563608680553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45950.563608680553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45950.563608680553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45950.563608680553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45950.563608680553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45950.563608680553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45950.563608680553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45950.563608680553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45950.563608680553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45950.563608680553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45950.563608680553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45950.563608680553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45950.563608680553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45950.563608680553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45950.563608680553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45950.563608680553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45950.563608680553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45950.563608680553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45950.563608680553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45950.563608680553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45950.563608680553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45950.563608680553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45950.563608680553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45950.563608680553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45950.563608680553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45950.563608680553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45950.563608680553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45950.563608680553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45950.563608680553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45950.563608680553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45950.563608680553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45950.563608680553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45950.563608680553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45950.563608680553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247.08289097221859</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45950.563608564815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45950.563608564815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45950.563608564815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45950.563608564815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45950.563608564815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45950.563608564815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45950.563608564815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45950.563608564815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45950.563608564815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45950.563608564815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45950.563608564815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45950.563608564815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45950.563608564815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45950.563608564815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45950.563608564815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45950.563608564815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45950.563608564815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45950.563608564815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45950.563608564815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45950.563608564815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45950.563608564815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45950.563608564815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45950.563608564815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45950.563608564815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45950.563608564815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45950.563608564815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45950.563608564815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45950.563608564815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45950.563608564815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45950.563608564815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45950.563608564815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45950.563608564815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45950.563608564815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45950.563608564815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45950.563608564815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45950.563608564815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45950.563608564815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45950.563608564815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45950.563608564815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45950.563608564815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45950.563608564815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45950.563608564815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45950.563608564815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45950.563608564815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45950.563608564815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45950.563608564815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45950.563608564815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45950.563608564815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45950.563608564815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45950.563608564815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45950.563608564815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45950.563608564815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45950.563608564815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45950.563608564815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45950.563608564815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45950.563608564815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45950.563608564815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45950.563608564815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45950.563608564815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45950.563608564815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45950.563608564815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45950.563608564815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45950.563608564815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45950.563608564815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45950.563608564815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45950.563608564815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45950.563608564815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45950.563608564815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45950.563608564815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45950.563608564815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45950.563608564815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45950.563608564815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45950.563608564815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45950.563608564815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45950.563608564815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45950.563608564815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45950.563608564815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45950.563608564815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45950.563608564815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45950.563608564815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45950.563608564815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45950.563608564815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45950.563608564815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45950.563608564815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45950.563608564815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45950.563608564815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45950.563608564815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45950.563608564815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45950.563608564815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45950.563608564815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45950.563608564815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45950.563608564815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45950.563608564815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45950.563608564815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45950.563608564815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45950.563608564815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45950.563608564815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45950.563608564815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45950.563608564815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45950.563608564815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45950.563608564815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45950.563608564815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45950.563608564815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45950.563608564815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45950.563608564815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45950.563608564815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45950.563608564815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45950.563608564815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45950.563608564815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45950.563608564815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45950.563608564815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45950.563608564815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45950.563608564815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45950.563608564815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45950.563608564815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45950.563608564815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45950.563608564815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45950.563608564815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45950.563608564815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45950.563608564815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45950.563608564815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45950.563608564815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45950.563608564815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45950.563608564815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45950.563608564815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45950.563608564815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45950.563608564815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45950.563608564815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45950.563608564815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45950.563608564815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45950.563608564815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45950.563608564815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45950.563608564815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45950.563608564815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45950.563608564815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45950.563608564815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45950.563608564815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45950.563608564815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45950.563608564815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45950.563608564815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45950.563608564815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45950.563608564815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45950.563608564815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45950.563608564815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45950.563608564815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45950.563608564815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45950.563608564815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45950.563608564815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45950.563608564815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45950.563608564815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45950.563608564815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45950.563608564815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45950.563608564815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45950.563608564815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45950.563608564815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45950.563608564815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45950.563608564815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45950.563608564815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45950.563608564815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45950.563608564815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45950.563608564815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45950.563608564815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45950.563608564815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45950.563608564815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45950.563608564815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45950.563608564815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45950.563608564815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45950.563608564815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45950.563608564815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45950.563608564815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45950.563608564815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45950.563608564815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45950.563608564815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45950.563608564815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45950.563608564815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45950.563608564815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45950.563608564815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45950.563608564815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45950.563608564815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45950.563608564815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45950.563608564815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45950.563608564815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45950.563608564815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45950.563608564815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45950.563608564815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45950.563608564815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45950.563608564815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45950.563608564815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45950.563608564815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45950.563608564815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45950.563608564815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45950.563608564815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45950.563608564815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45950.563608564815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45950.563608564815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45950.563608564815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45950.563608564815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45950.563608564815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45950.563608564815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45950.563608564815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45950.563608564815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45950.563608564815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45950.563608564815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45950.563608564815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45950.563608564815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45950.563608564815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45950.563608564815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45950.563608564815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45950.563608564815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45950.563608564815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45950.563608564815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45950.563608564815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45950.563608564815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45950.563608564815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45950.563608564815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45950.563608564815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45950.563608564815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45950.563608564815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45950.563608564815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45950.563608564815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45950.563608564815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45950.563608564815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45950.563608564815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45950.563608564815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45950.563608564815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45950.563608564815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45950.563608564815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45950.563608564815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45950.563608564815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45950.563608564815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45950.563608564815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45950.563608564815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45950.563608564815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45950.563608564815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45950.563608564815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45950.563608564815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45950.563608564815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45950.563608564815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45950.563608564815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45950.563608564815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45950.563608564815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45950.563608564815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45950.563608564815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45950.563608564815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45950.563608564815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45950.563608564815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45950.563608564815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45950.563608564815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45950.563608564815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45950.563608564815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45950.563608564815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45950.563608564815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45950.563608564815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45950.563608564815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45950.563608564815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45950.563608564815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45950.563608564815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45950.563608564815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45950.563608564815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45950.563608564815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45950.563608564815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45950.563608564815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45950.563608564815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45950.563608564815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45950.563608564815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45950.563608564815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45950.563608564815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45950.563608564815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45950.563608564815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45950.563608564815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45950.563608564815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45950.563608564815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45950.563608564815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45950.563608564815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45950.563608564815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45950.563608564815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45950.563608564815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45950.563608564815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45950.563608564815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45950.563608564815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45950.563608564815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45950.563608564815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45950.563608564815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45950.563608564815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45950.563608564815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45950.563608564815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45950.563608564815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45950.563608564815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45950.563608564815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45950.563608564815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45950.563608564815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45950.563608564815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45950.563608564815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45950.563608564815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45950.563608564815</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45950.563608564815</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tabSelected="1" workbookViewId="0">
      <selection activeCell="K6" sqref="K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58.731548379626474</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24.374731249998149</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5.7920344907397521</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1.9024974537023809</v>
      </c>
      <c r="H5" s="160">
        <v>45948.661111111112</v>
      </c>
      <c r="I5" s="159" t="str">
        <f>IFERROR(VLOOKUP(D5,DB!A:F,6,0),"")</f>
        <v>SCECO</v>
      </c>
      <c r="J5" s="159" t="str">
        <f>IFERROR(VLOOKUP(D5,DB!A:G,7,0),"")</f>
        <v>Dead</v>
      </c>
      <c r="K5" s="159" t="s">
        <v>39065</v>
      </c>
      <c r="L5" s="159" t="str">
        <f>IFERROR(VLOOKUP(D5,DB!A:I,9,0),"")</f>
        <v>Latis</v>
      </c>
    </row>
    <row r="6" spans="1:13" ht="15">
      <c r="A6" s="159"/>
      <c r="B6" s="159" t="str">
        <f>IFERROR(VLOOKUP(D6,DB!A:K,11,0),"")</f>
        <v/>
      </c>
      <c r="C6" s="159"/>
      <c r="D6" s="159"/>
      <c r="E6" s="159"/>
      <c r="F6" s="160"/>
      <c r="G6" s="161">
        <f ca="1">IFERROR(NOW()-F6,"")</f>
        <v>45950.563608564815</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45950.563608564815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45950.563608564815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45950.563608564815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45950.563608564815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45950.563608564815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45950.563608564815</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45950.563608564815</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45950.563608564815</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45950.563608564815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45950.563608564815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45950.563608564815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45950.563608564815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45950.563608564815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45950.563608564815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45950.563608564815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45950.563608564815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45950.563608564815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45950.563608564815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45950.563608564815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45950.563608564815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45950.563608564815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45950.563608564815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45950.563608564815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45950.563608564815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45950.563608564815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45950.56360833333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45950.56360833333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45950.56360833333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45950.56360833333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45950.56360833333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45950.56360833333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45950.56360833333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45950.56360833333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45950.56360833333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45950.56360833333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45950.56360833333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45950.56360833333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45950.56360833333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45950.56360833333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45950.56360833333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45950.56360833333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45950.56360833333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45950.56360833333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45950.56360833333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45950.56360833333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45950.56360833333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45950.56360833333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45950.56360833333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45950.56360833333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45950.56360833333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45950.56360833333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45950.56360833333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45950.56360833333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45950.56360833333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45950.56360833333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45950.56360833333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45950.56360833333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45950.56360833333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45950.56360833333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45950.56360833333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45950.56360833333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45950.56360833333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45950.56360833333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45950.56360833333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45950.56360833333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45950.56360833333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45950.56360833333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45950.56360833333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45950.56360833333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45950.56360833333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45950.56360833333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45950.56360833333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45950.56360833333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45950.56360833333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45950.56360833333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45950.56360833333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45950.56360833333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45950.56360833333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45950.56360833333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45950.56360833333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45950.56360833333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45950.56360833333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45950.56360833333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45950.56360833333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45950.56360833333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45950.56360833333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45950.56360833333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45950.56360833333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45950.56360833333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45950.56360833333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45950.56360833333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45950.56360833333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45950.56360833333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45950.56360833333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45950.56360833333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45950.56360833333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45950.56360833333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45950.56360833333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45950.56360833333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45950.56360833333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45950.56360833333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45950.56360833333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45950.56360833333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45950.56360833333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45950.56360833333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45950.56360833333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45950.56360833333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45950.56360833333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45950.56360833333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45950.56360833333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45950.56360833333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45950.56360833333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45950.56360833333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45950.56360833333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45950.56360833333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45950.56360833333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45950.56360833333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45950.56360833333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45950.56360833333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45950.56360833333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45950.56360833333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45950.56360833333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45950.56360833333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45950.56360833333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45950.56360833333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45950.56360833333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45950.56360833333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45950.56360833333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45950.56360833333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45950.56360833333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45950.56360833333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45950.56360833333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45950.56360833333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45950.56360833333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45950.56360833333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45950.56360833333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45950.56360833333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45950.56360833333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45950.56360833333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45950.56360833333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45950.56360833333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45950.56360833333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45950.56360833333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45950.56360833333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45950.56360833333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45950.56360833333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45950.56360833333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45950.56360833333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45950.56360833333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45950.56360833333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45950.56360833333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45950.56360833333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45950.56360833333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45950.56360833333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45950.56360833333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45950.56360833333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45950.56360833333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45950.56360833333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45950.56360833333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45950.56360833333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45950.56360833333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45950.56360833333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45950.56360833333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45950.56360833333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45950.56360833333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45950.56360833333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45950.56360833333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45950.56360833333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45950.56360833333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45950.56360833333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45950.56360833333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45950.56360833333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45950.56360833333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45950.56360833333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45950.56360833333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45950.56360833333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45950.56360833333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45950.56360833333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45950.56360833333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45950.56360833333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45950.56360833333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45950.56360833333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45950.56360833333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45950.56360833333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45950.56360833333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45950.56360833333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45950.56360833333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45950.56360833333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45950.56360833333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45950.56360833333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45950.56360833333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45950.56360833333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45950.56360833333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45950.56360833333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45950.56360833333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45950.56360833333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45950.56360833333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45950.56360833333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45950.56360833333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45950.56360833333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45950.56360833333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45950.56360833333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45950.56360833333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45950.56360833333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45950.56360833333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45950.56360833333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45950.56360833333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45950.56360833333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45950.56360833333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45950.56360833333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45950.56360833333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45950.56360833333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45950.56360833333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45950.56360833333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45950.56360833333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45950.56360833333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45950.56360833333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45950.56360833333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45950.56360833333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45950.56360833333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45950.56360833333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45950.56360833333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45950.56360833333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45950.56360833333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45950.56360833333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45950.56360833333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45950.56360833333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45950.56360833333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45950.56360833333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45950.56360833333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45950.56360833333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45950.56360833333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45950.56360833333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45950.56360833333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45950.56360833333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45950.56360833333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45950.56360833333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45950.56360833333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45950.56360833333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45950.56360833333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45950.56360833333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45950.56360833333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45950.56360833333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45950.56360833333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45950.56360833333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45950.56360833333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45950.56360833333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45950.56360833333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45950.56360833333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45950.56360833333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45950.56360833333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45950.56360833333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45950.56360833333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45950.56360833333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45950.56360833333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45950.56360833333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45950.56360833333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45950.56360833333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45950.56360833333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45950.56360833333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45950.56360833333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45950.56360833333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45950.56360833333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45950.56360833333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45950.56360833333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45950.56360833333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45950.56360833333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45950.56360833333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45950.56360833333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45950.56360833333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45950.56360833333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45950.56360833333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45950.56360833333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45950.56360833333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45950.56360833333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45950.56360833333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45950.56360833333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45950.56360833333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45950.56360833333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45950.56360833333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45950.56360833333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45950.56360833333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45950.56360833333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45950.56360833333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45950.56360833333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45950.56360833333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45950.56360833333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45950.56360833333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45950.56360833333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45950.56360833333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45950.56360833333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45950.56360833333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45950.56360833333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45950.56360833333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45950.56360833333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45950.56360833333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45950.56360833333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45950.56360833333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45950.56360833333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45950.56360833333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45950.56360833333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45950.56360833333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45950.56360833333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45950.56360833333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45950.56360833333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45950.56360833333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45950.56360833333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45950.56360833333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45950.56360833333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45950.56360833333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45950.56360833333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45950.56360833333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45950.56360833333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45950.56360833333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45950.56360833333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45950.56360833333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45950.56360833333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45950.56360833333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45950.56360833333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45950.56360833333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45950.56360833333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45950.56360833333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45950.56360833333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45950.56360833333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45950.56360833333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45950.56360833333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45950.56360833333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45950.56360833333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45950.56360833333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45950.56360833333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45950.56360833333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45950.56360833333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45950.56360833333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45950.56360833333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45950.56360833333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45950.56360833333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45950.56360833333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45950.56360833333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45950.56360833333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45950.56360833333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45950.56360833333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45950.56360833333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45950.56360833333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45950.56360833333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45950.56360833333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45950.56360833333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45950.56360833333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45950.56360833333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45950.56360833333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45950.56360833333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45950.56360833333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45950.56360833333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45950.56360833333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45950.56360833333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45950.56360833333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45950.56360833333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45950.56360833333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45950.56360833333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45950.56360833333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45950.56360833333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45950.56360833333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45950.56360833333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45950.56360833333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45950.56360833333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45950.56360833333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45950.56360833333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45950.56360833333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45950.56360833333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45950.56360833333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45950.56360833333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45950.56360833333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45950.56360833333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45950.56360833333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45950.56360833333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45950.56360833333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45950.56360833333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45950.56360833333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45950.56360833333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45950.56360833333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45950.56360833333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45950.56360833333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45950.56360833333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45950.56360833333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45950.56360833333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45950.56360833333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45950.56360833333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45950.56360833333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45950.56360833333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45950.56360833333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45950.56360833333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45950.56360833333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45950.56360833333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45950.56360833333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45950.56360833333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45950.56360833333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45950.56360833333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45950.56360833333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45950.56360833333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45950.56360833333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45950.56360833333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45950.56360833333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45950.56360833333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45950.56360833333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45950.56360833333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45950.56360833333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45950.56360833333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45950.56360833333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45950.56360833333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45950.56360833333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45950.56360833333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45950.56360833333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45950.56360833333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45950.56360833333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45950.56360833333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45950.56360833333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45950.56360833333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45950.56360833333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45950.56360833333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45950.56360833333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45950.56360833333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45950.56360833333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45950.56360833333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45950.56360833333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45950.56360833333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45950.56360833333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45950.56360833333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45950.56360833333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45950.56360833333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45950.56360833333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45950.56360833333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45950.56360833333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45950.56360833333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45950.56360833333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45950.56360833333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45950.56360833333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45950.56360833333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45950.56360833333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45950.56360833333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45950.56360833333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45950.56360833333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45950.56360833333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45950.56360833333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45950.56360833333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45950.56360833333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45950.56360833333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45950.56360833333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45950.56360833333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45950.56360833333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45950.56360833333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45950.56360833333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45950.56360833333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45950.56360833333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45950.56360833333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45950.56360833333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45950.56360833333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45950.56360833333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45950.56360833333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45950.56360833333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45950.56360833333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45950.56360833333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45950.56360833333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45950.56360833333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45950.56360833333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45950.56360833333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45950.56360833333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45950.56360833333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45950.56360833333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45950.56360833333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45950.56360833333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45950.56360833333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45950.56360833333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45950.56360833333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45950.56360833333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45950.56360833333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45950.563608564815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45950.563608564815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45950.563608564815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45950.563608564815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45950.563608564815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45950.563608564815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45950.563608564815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45950.563608564815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45950.563608564815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45950.563608564815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45950.563608564815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45950.563608564815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45950.563608564815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45950.563608564815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45950.563608564815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45950.563608564815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45950.563608564815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45950.563608564815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45950.563608564815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45950.563608564815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45950.563608564815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45950.563608564815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45950.563608564815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45950.563608564815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45950.563608564815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45950.563608564815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45950.563608564815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45950.563608564815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45950.563608564815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45950.563608564815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45950.563608564815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45950.563608564815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45950.563608564815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45950.563608564815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45950.563608564815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45950.563608564815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45950.563608564815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45950.563608564815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45950.563608564815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45950.563608564815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45950.563608564815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45950.563608564815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45950.563608564815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45950.563608564815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45950.563608564815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45950.563608564815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45950.563608564815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45950.563608564815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45950.563608564815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45950.563608564815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45950.563608564815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45950.563608564815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45950.563608564815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45950.563608564815</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45950.563608564815</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45950.563608564815</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45950.563608564815</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D2" sqref="D2: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39066</v>
      </c>
      <c r="B2" s="105" t="str">
        <f>IFERROR(VLOOKUP(D2,DB!A:K,11,0),"")</f>
        <v>R6</v>
      </c>
      <c r="C2" s="107">
        <v>2</v>
      </c>
      <c r="D2" s="105" t="s">
        <v>38946</v>
      </c>
      <c r="E2" s="108" t="s">
        <v>38964</v>
      </c>
      <c r="F2" s="109">
        <v>45950.453055555554</v>
      </c>
      <c r="G2" s="78">
        <f ca="1">IFERROR(NOW()-F2,"-")</f>
        <v>0.11055300926091149</v>
      </c>
      <c r="H2" s="109">
        <v>45950.420312499999</v>
      </c>
      <c r="I2" s="105" t="str">
        <f>IFERROR(VLOOKUP(D2,DB!A:F,6,0),"")</f>
        <v>Generator-SG</v>
      </c>
      <c r="J2" s="104" t="str">
        <f>IFERROR(VLOOKUP(D2,DB!A:G,7,0),"")</f>
        <v>Vandalized</v>
      </c>
      <c r="K2" s="110" t="s">
        <v>39067</v>
      </c>
      <c r="L2" s="111" t="str">
        <f>IFERROR(VLOOKUP(D2,DB!A:I,9,0),"")</f>
        <v>Latis</v>
      </c>
    </row>
    <row r="3" spans="1:16383" ht="31.5" customHeight="1">
      <c r="A3" s="106" t="s">
        <v>39068</v>
      </c>
      <c r="B3" s="105" t="str">
        <f>IFERROR(VLOOKUP(D3,DB!A:K,11,0),"")</f>
        <v>R6</v>
      </c>
      <c r="C3" s="107">
        <v>1</v>
      </c>
      <c r="D3" s="105" t="s">
        <v>36888</v>
      </c>
      <c r="E3" s="108" t="s">
        <v>38964</v>
      </c>
      <c r="F3" s="109">
        <v>45950.476319444446</v>
      </c>
      <c r="G3" s="78">
        <f ca="1">IFERROR(NOW()-F3,"-")</f>
        <v>8.7289120368950535E-2</v>
      </c>
      <c r="H3" s="109">
        <v>45950.47047453704</v>
      </c>
      <c r="I3" s="105" t="str">
        <f>IFERROR(VLOOKUP(D3,DB!A:F,6,0),"")</f>
        <v>Generator-SG</v>
      </c>
      <c r="J3" s="104" t="str">
        <f>IFERROR(VLOOKUP(D3,DB!A:G,7,0),"")</f>
        <v>Vandalized</v>
      </c>
      <c r="K3" s="110" t="s">
        <v>39069</v>
      </c>
      <c r="L3" s="111" t="str">
        <f>IFERROR(VLOOKUP(D3,DB!A:I,9,0),"")</f>
        <v>Latis</v>
      </c>
    </row>
    <row r="4" spans="1:16383" ht="31.5" customHeight="1">
      <c r="A4" s="106"/>
      <c r="B4" s="105" t="str">
        <f>IFERROR(VLOOKUP(D4,DB!A:K,11,0),"")</f>
        <v/>
      </c>
      <c r="C4" s="107"/>
      <c r="D4" s="105"/>
      <c r="E4" s="108"/>
      <c r="F4" s="109"/>
      <c r="G4" s="78">
        <f ca="1">IFERROR(NOW()-F4,"-")</f>
        <v>45950.563608564815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45950.563608564815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45950.563608564815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45950.563608564815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45950.563608564815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45950.563608564815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45950.563608564815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45950.563608564815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45950.563608564815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45950.563608564815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45950.563608564815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45950.563608564815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45950.563608564815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45950.563608564815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45950.563608564815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45950.563608564815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45950.563608564815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45950.563608564815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45950.563608564815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45950.563608564815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45950.563608564815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45950.563608564815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45950.563608564815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45950.563608564815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45950.563608564815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45950.563608564815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45950.563608564815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45950.563608564815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45950.563608564815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45950.563608564815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45950.563608564815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45950.563608564815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45950.563608564815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45950.563608564815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45950.563608564815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45950.563608564815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45950.563608564815</v>
      </c>
      <c r="H40" s="109"/>
      <c r="I40" s="105" t="str">
        <f>IFERROR(VLOOKUP(D40,DB!A:F,6,0),"")</f>
        <v/>
      </c>
      <c r="J40" s="104" t="str">
        <f>IFERROR(VLOOKUP(D40,DB!A:G,7,0),"")</f>
        <v/>
      </c>
      <c r="K40" s="110"/>
      <c r="L40" s="111"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2025-10-20T10:32:27Z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