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20" documentId="13_ncr:1_{F6CB121F-512D-4AA6-A0C1-0FB36C537598}" xr6:coauthVersionLast="47" xr6:coauthVersionMax="47" xr10:uidLastSave="{69C1CCFB-B6D5-47DA-86E5-AE778022349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<sst xmlns="http://schemas.openxmlformats.org/spreadsheetml/2006/main" count="178575" uniqueCount="39073">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</sst>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287.55909004629939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7.0637775462964782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45950.507515972226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45950.507515972226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45950.507515972226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45950.507515972226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45950.507515972226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45950.507515972226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45950.507515972226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45950.507515972226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45950.507515972226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45950.507515972226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45950.507515972226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45950.507515972226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45950.507515972226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45950.507515972226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45950.507515972226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45950.507515972226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45950.507515972226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45950.507515972226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45950.507515972226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45950.507515972226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45950.507515972226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45950.507515972226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45950.507515972226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45950.507515972226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45950.507515972226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45950.507515972226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45950.507515972226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45950.507515972226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45950.507515972226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45950.507515972226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45950.507515972226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45950.507515972226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45950.507515972226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45950.507515972226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45950.507515972226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45950.507515972226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45950.507515972226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45950.507515972226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45950.507515972226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45950.507515972226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45950.507515972226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45950.507515972226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45950.507515972226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45950.507515972226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45950.507515972226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45950.507515972226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45950.507515972226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45950.507515972226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45950.507515972226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45950.507515972226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45950.507515972226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45950.507515972226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45950.507515972226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45950.507515972226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45950.507515972226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45950.507515972226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45950.507515972226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45950.507515972226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45950.507515972226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45950.507515972226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45950.507515972226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45950.507515972226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45950.507515972226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45950.507515972226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45950.507515972226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45950.507515972226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45950.507515972226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45950.507515972226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45950.507515972226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45950.507515972226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45950.507515972226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45950.507515972226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45950.507515972226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45950.507515972226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45950.507515972226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45950.507515972226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45950.507515972226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45950.507515972226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45950.507515972226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45950.507515972226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45950.507515972226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45950.507515972226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45950.507515972226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45950.507515972226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45950.507515972226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45950.507515972226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45950.507515972226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45950.507515972226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45950.507515972226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45950.507515972226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45950.507515972226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45950.507515972226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143.78043263889413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125.50767800926405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6.0117405092605622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45950.507515972226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45950.507515972226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45950.507515972226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45950.507515972226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45950.507515972226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45950.507515972226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45950.507515972226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45950.507515972226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45950.507515972226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45950.507515972226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45950.507515972226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45950.507515972226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45950.507515972226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45950.507515972226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45950.507515972226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45950.507515972226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45950.507515972226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45950.507515972226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45950.507515972226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45950.507515972226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45950.507515972226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45950.507515972226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45950.507515972226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45950.507515972226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45950.507515972226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45950.507515972226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45950.507515972226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45950.507515972226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45950.507515972226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45950.507515972226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45950.507515972226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45950.507515972226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45950.507515972226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45950.507515972226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45950.507515972226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45950.507515972226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45950.507515972226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45950.507515972226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45950.507515972226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45950.507515972226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45950.507515972226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45950.507515972226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45950.507515972226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45950.507515972226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45950.507515972226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45950.507515972226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45950.507515972226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45950.507515972226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45950.507515972226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45950.507515972226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45950.507515972226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45950.507515972226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45950.507515972226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45950.507515972226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45950.507515972226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45950.507515972226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45950.507515972226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45950.507515972226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45950.507515972226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45950.507515972226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45950.507515972226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45950.507515972226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45950.507515972226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45950.507515972226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45950.507515972226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45950.507515972226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45950.507515972226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45950.507515972226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45950.507515972226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45950.507515972226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45950.507515972226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45950.507515972226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45950.507515972226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45950.507515972226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45950.507515972226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45950.507515972226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45950.507515972226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45950.507515972226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45950.507515972226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45950.507515972226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45950.507515972226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45950.507515972226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45950.507515972226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45950.507515972226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45950.507515972226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45950.507515972226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45950.507515972226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45950.507515972226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45950.507515972226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45950.507515972226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45950.507515972226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45950.507515972226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45950.507515972226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45950.507515972226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45950.507515972226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45950.507515972226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45950.507515972226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45950.507515972226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45950.507515972226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45950.507515972226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45950.507515972226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45950.507515972226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45950.507515972226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45950.507515972226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45950.507515972226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45950.507515972226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45950.507515972226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45950.507515972226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45950.507515972226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45950.507515972226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45950.507515972226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45950.507515972226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45950.507515972226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45950.507515972226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45950.507515972226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45950.507515972226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45950.507515972226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45950.507515972226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45950.507515972226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45950.507515972226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45950.507515972226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45950.507515972226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45950.507515972226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45950.507515972226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45950.507515972226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45950.507515972226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45950.507515972226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45950.507515972226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45950.507515972226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45950.507515972226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45950.507515972226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45950.507515972226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45950.507515972226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45950.507515972226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45950.507515972226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45950.507515972226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45950.507515972226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45950.507515972226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45950.507515972226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45950.507515972226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45950.507515972226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45950.507515972226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45950.507515972226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45950.507515972226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45950.507515972226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45950.507515972226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45950.507515972226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45950.507515972226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45950.507515972226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45950.507515972226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45950.507515972226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45950.507515972226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45950.507515972226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45950.507515972226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45950.507515972226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45950.507515972226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45950.507515972226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45950.507515972226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45950.507515972226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45950.507515972226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45950.507515972226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45950.507515972226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45950.507515972226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45950.507515972226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45950.507515972226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45950.507515972226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45950.507515972226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45950.507515972226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45950.507515972226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45950.507515972226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45950.507515972226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45950.507515972226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45950.507515972226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45950.507515972226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45950.507515972226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45950.507515972226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45950.507515972226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45950.507515972226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45950.507515972226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45950.507515972226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45950.507515972226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45950.507515972226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45950.507515972226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45950.507515972226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45950.507515972226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45950.507515972226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45950.507515972226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45950.507515972226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45950.507515972226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45950.507515972226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45950.507515972226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45950.507515972226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45950.507515972226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45950.507515972226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45950.507515972226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45950.507515972226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45950.507515972226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45950.507515972226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45950.507515972226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45950.507515972226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45950.507515972226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45950.507515972226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45950.507515972226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45950.507515972226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45950.507515972226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45950.507515972226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45950.507515972226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45950.507515972226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45950.507515972226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45950.507515972226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45950.507515972226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45950.507515972226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45950.507515972226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45950.507515972226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45950.507515972226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45950.507515972226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45950.507515972226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45950.507515972226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45950.507515972226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45950.507515972226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45950.507515972226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45950.507515972226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45950.507515972226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45950.507515972226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45950.507515972226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45950.507515972226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45950.507515972226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45950.507515972226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45950.507515972226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45950.507515972226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45950.507515972226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45950.507515972226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45950.507515972226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45950.507515972226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45950.507515972226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45950.507515972226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45950.507515972226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45950.507515972226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45950.507515972226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45950.507515972226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45950.507515972226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45950.507515972226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45950.507515972226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45950.507515972226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45950.507515972226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45950.507515972226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45950.507515972226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45950.507515972226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45950.507515972226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45950.507515972226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45950.507515972226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45950.507515972226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45950.507515972226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45950.507515972226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45950.507515972226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45950.507515972226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45950.507515972226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45950.507515972226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45950.507515972226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45950.507515972226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45950.507515972226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45950.507515972226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45950.507515972226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45950.507515972226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45950.507515972226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45950.507515972226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45950.507515972226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45950.507515972226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45950.507515972226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45950.507515972226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45950.507515972226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45950.507515972226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45950.507515972226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45950.507515972226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45950.507515972226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45950.507515972226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45950.507515972226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45950.507515972226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45950.507515972226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45950.507515972226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45950.507515972226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45950.507515972226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45950.507515972226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45950.507515972226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45950.507515972226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45950.507515972226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45950.507515972226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45950.507515972226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45950.507515972226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45950.507515972226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45950.507515972226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45950.507515972226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45950.507515972226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45950.507515972226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45950.507515972226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45950.507515972226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45950.507515972226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45950.507515972226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45950.507515972226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45950.507515972226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45950.507515972226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45950.507515972226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45950.507515972226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45950.507515972226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45950.507515972226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45950.507515972226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45950.507515972226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45950.507515972226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45950.507515972226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45950.507515972226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45950.507515972226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45950.507515972226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45950.507515972226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45950.507515972226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45950.507515972226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45950.507515972226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45950.507515972226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45950.507515972226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45950.507515972226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45950.507515972226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45950.507515972226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45950.507515972226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45950.507515972226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45950.507515972226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45950.507515972226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45950.507515972226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45950.507515972226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45950.507515972226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45950.507515972226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45950.507515972226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45950.507515972226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45950.507515972226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45950.507515972226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45950.507515972226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45950.507515972226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45950.507515972226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45950.507515972226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45950.507515972226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45950.507515972226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45950.507515972226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45950.507515972226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45950.507515972226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45950.507515972226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45950.507515972226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45950.507515972226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45950.507515972226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45950.507515972226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45950.507515972226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45950.507515972226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45950.507515972226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45950.507515972226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45950.507515972226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45950.507515972226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45950.507515972226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45950.507515972226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45950.507515972226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45950.507515972226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45950.507515972226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45950.507515972226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45950.507515972226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45950.507515972226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45950.507515972226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45950.507515972226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45950.507515972226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45950.507515972226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45950.507515972226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45950.507515972226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45950.507515972226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45950.507515972226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45950.507515972226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45950.507515972226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45950.507515972226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45950.507515972226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45950.507515972226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45950.507515972226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45950.507515972226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45950.507515972226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45950.507515972226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45950.507515972226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45950.507515972226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45950.507515972226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45950.507515972226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45950.507515972226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45950.507515972226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45950.507515972226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45950.507515972226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45950.507515972226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45950.507515972226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45950.507515972226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45950.507515972226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45950.507515972226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45950.507515972226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45950.507515972226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45950.507515972226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45950.507515972226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45950.507515972226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45950.507515972226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45950.507515972226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45950.507515972226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45950.507515972226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45950.507515972226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45950.507515972226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45950.507515972226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45950.507515972226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45950.507515972226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45950.507515972226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45950.507515972226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45950.507515972226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45950.507515972226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45950.507515972226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45950.507515972226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45950.507515972226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45950.507515972226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45950.507515972226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45950.507515972226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45950.507515972226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45950.507515972226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45950.507515972226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45950.507515972226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45950.507515972226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45950.507515972226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45950.507515972226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45950.507515972226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45950.507515972226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45950.507515972226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45950.507515972226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45950.507515972226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45950.507515972226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45950.507515972226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45950.507515972226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45950.507515972226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45950.507515972226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45950.507515972226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45950.507515972226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45950.507515972226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45950.507515972226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45950.507515972226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45950.507515972226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45950.507515972226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45950.507515972226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45950.507515972226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45950.507515972226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45950.507515972226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45950.507515972226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45950.507515972226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45950.507515972226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45950.507515972226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45950.507515972226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45950.507515972226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45950.507515972226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45950.507515972226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45950.507515972226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45950.507515972226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45950.507515972226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45950.507515972226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45950.507515972226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45950.507515972226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45950.507515972226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45950.507515972226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45950.507515972226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45950.507515972226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45950.507515972226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45950.507515972226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45950.507515972226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45950.507515972226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45950.507515972226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45950.507515972226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45950.507515972226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45950.507515972226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45950.507515972226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45950.507515972226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45950.507515972226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45950.507515972226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45950.507515972226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45950.507515972226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45950.507515972226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45950.507515972226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45950.507515972226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45950.507515972226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45950.507515972226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45950.507515972226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45950.507515972226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45950.507515972226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45950.507515972226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45950.507515972226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45950.507515972226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45950.507515972226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45950.507515972226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45950.507515972226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45950.507515972226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45950.507515972226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45950.507515972226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45950.507515972226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45950.507515972226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45950.507515972226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45950.507515972226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45950.507515972226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45950.507515972226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45950.507515972226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45950.507515972226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45950.507515972226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45950.507515972226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45950.507515972226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45950.507515972226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45950.507515972226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45950.507515972226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45950.507515972226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45950.507515972226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45950.507515972226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45950.507515972226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45950.507515972226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45950.507515972226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45950.507515972226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45950.507515972226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45950.507515972226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45950.507515972226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45950.507515972226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45950.507515972226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45950.507515972226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45950.507515972226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45950.507515972226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45950.507515972226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45950.507515972226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45950.507515972226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45950.507515972226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45950.507515972226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45950.507515972226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45950.507515972226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45950.507515972226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45950.507515972226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45950.507515972226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45950.507515972226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45950.507515972226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45950.507515972226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45950.507515972226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45950.507515972226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45950.507515972226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45950.507515972226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45950.507515972226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45950.507515972226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45950.507515972226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45950.507515972226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45950.507515972226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45950.507515972226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45950.507515972226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45950.507515972226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45950.507515972226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45950.507515972226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45950.507515972226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45950.507515972226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45950.507515972226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45950.507515972226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45950.507515972226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45950.507515972226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45950.507515972226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45950.507515972226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45950.507515972226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45950.507515972226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45950.507515972226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45950.507515972226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45950.507515972226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45950.507515972226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45950.507515972226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45950.507515972226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45950.507515972226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45950.507515972226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45950.507515972226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45950.507515972226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45950.507515972226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45950.507515972226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45950.507515972226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45950.507515972226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45950.507515972226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45950.507515972226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45950.507515972226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45950.507515972226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45950.507515972226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45950.507515972226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45950.507515972226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45950.507515972226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45950.507515972226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45950.507515972226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45950.507515972226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45950.507515972226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45950.507515972226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45950.507515972226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45950.507515972226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45950.507515972226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45950.507515972226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45950.507515972226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45950.507515972226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45950.507515972226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45950.507515972226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45950.507515972226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45950.507515972226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45950.507515972226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45950.507515972226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45950.507515972226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45950.507515972226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45950.507515972226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45950.507515972226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45950.507515972226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45950.507515972226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45950.507515972226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45950.507515972226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45950.507515972226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45950.507515972226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45950.507515972226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45950.507515972226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45950.507515972226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45950.507515972226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45950.507515972226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45950.507515972226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45950.507515972226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45950.507515972226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45950.507515972226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45950.507515972226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45950.507515972226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45950.507515972226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45950.507515972226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45950.507515972226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45950.507515972226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45950.507515972226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45950.507515972226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45950.507515972226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45950.507515972226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45950.507515972226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45950.507515972226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45950.507515972226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45950.507515972226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45950.507515972226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45950.507515972226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45950.507515972226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45950.507515972226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45950.507515972226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45950.507515972226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45950.507515972226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45950.507515972226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45950.507515972226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45950.507515972226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45950.507515972226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45950.507515972226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45950.507515972226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45950.507515972226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45950.507515972226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45950.507515972226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45950.507515972226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45950.507515972226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45950.507515972226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45950.507515972226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45950.507515972226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45950.507515972226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45950.507515972226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45950.507515972226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45950.507515972226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45950.507515972226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45950.507515972226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45950.507515972226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45950.507515972226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45950.507515972226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45950.507515972226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45950.507515972226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45950.507515972226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45950.507515972226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45950.507515972226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45950.507515972226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45950.507515972226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45950.507515972226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45950.507515972226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45950.507515972226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45950.507515972226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45950.507515972226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45950.507515972226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45950.507515972226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45950.507515972226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45950.507515972226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45950.507515972226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45950.507515972226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45950.507515972226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45950.507515972226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45950.507515972226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45950.507515972226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45950.507515972226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45950.507515972226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45950.507515972226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45950.507515972226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45950.507515972226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45950.507515972226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45950.507515972226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45950.507515972226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45950.507515972226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45950.507515972226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45950.507515972226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45950.507515972226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45950.507515972226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45950.507515972226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45950.507515972226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45950.507515972226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45950.507515972226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45950.507515972226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45950.507515972226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45950.507515972226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45950.507515972226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45950.507515972226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45950.507515972226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45950.507515972226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45950.507515972226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45950.507515972226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45950.507515972226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45950.507515972226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45950.507515972226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45950.507515972226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45950.507515972226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45950.507515972226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45950.507515972226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45950.507515972226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45950.507515972226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45950.507515972226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45950.507515972226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45950.507515972226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45950.507515972226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45950.507515972226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45950.507515972226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45950.507515972226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45950.507515972226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45950.507515972226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45950.507515972226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45950.507515972226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45950.507515972226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45950.507515972226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45950.507515972226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45950.507515972226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45950.507515972226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45950.507515972226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45950.507515972226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45950.507515972226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45950.507515972226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45950.507515972226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45950.507515972226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45950.507515972226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45950.507515972226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45950.507515972226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45950.507515972226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45950.507515972226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45950.507515972226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45950.507515972226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45950.507515972226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45950.507515972226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45950.507515972226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45950.507515972226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45950.507515972226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45950.507515972226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45950.507515972226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45950.507515972226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45950.507515972226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45950.507515972226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45950.507515972226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45950.507515972226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45950.507515972226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45950.507515972226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45950.507515972226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45950.507515972226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45950.507515972226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45950.507515972226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45950.507515972226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45950.507515972226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45950.507515972226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45950.507515972226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45950.507515972226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45950.507515972226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45950.507515972226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45950.507515972226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45950.507515972226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45950.507515972226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45950.507515972226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45950.507515972226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45950.507515972226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45950.507515972226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45950.507515972226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45950.507515972226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45950.507515972226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45950.507515972226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45950.507515972226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45950.507515972226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45950.507515972226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45950.507515972226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45950.507515972226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45950.507515972226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45950.507515972226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45950.507515972226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45950.507515972226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45950.507515972226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45950.507515972226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45950.507515972226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45950.507515972226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45950.507515972226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45950.507515972226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45950.507515972226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45950.507515972226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45950.507515972226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45950.507515972226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45950.507515972226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45950.507515972226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45950.507515972226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45950.507515972226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45950.507515972226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45950.507515972226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45950.507515972226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45950.507515972226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45950.507515972226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45950.507515972226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45950.507515972226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45950.507515972226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45950.507515972226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45950.507515972226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45950.507515972226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45950.507515972226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45950.507515972226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45950.507515972226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45950.507515972226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45950.507515972226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45950.507515972226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45950.507515972226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45950.507515972226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45950.507515972226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45950.507515972226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45950.507515972226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45950.507515972226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45950.507515972226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45950.507515972226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45950.507515972226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45950.507515972226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45950.507515972226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45950.507515972226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45950.507515972226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45950.507515972226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45950.507515972226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45950.507515972226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45950.507515972226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45950.507515972226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45950.507515972226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45950.507515972226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45950.507515972226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45950.507515972226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45950.507515972226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45950.507515972226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45950.507515972226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45950.507515972226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45950.507515972226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45950.507515972226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45950.507515972226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45950.507515972226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45950.507515972226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45950.507515972226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45950.507515972226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45950.507515972226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45950.507515972226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45950.507515972226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45950.507515972226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45950.507515972226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45950.507515972226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45950.507515972226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45950.507515972226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45950.507515972226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45950.507515972226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45950.507515972226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45950.507515972226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45950.507515972226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45950.507515972226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45950.507515972226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45950.507515972226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45950.507515972226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45950.507515972226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45950.507515972226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45950.507515972226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45950.507515972226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45950.507515972226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45950.507515972226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45950.507515972226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45950.507515972226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45950.507515972226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45950.507515972226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45950.507515972226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45950.507515972226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45950.507515972226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45950.507515972226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45950.507515972226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45950.507515972226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45950.507515972226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45950.507515972226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45950.507515972226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45950.507515972226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45950.507515972226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45950.507515972226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45950.507515972226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45950.507515972226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45950.507515972226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45950.507515972226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45950.507515972226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45950.507515972226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45950.507515972226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45950.507515972226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45950.507515972226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45950.507515972226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45950.507515972226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45950.507515972226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45950.507515972226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45950.507515972226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45950.507515972226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45950.507515972226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45950.507515972226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45950.507515972226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45950.507515972226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45950.507515972226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45950.507515972226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45950.507515972226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45950.507515972226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45950.507515972226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45950.507515972226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45950.507515972226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45950.507515972226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45950.507515972226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45950.507515972226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45950.507515972226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45950.507515972226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45950.507515972226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45950.507515972226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45950.507515972226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45950.507515972226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45950.507515972226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45950.507515972226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45950.507515972226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45950.507515972226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45950.507515972226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45950.507515972226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45950.507515972226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45950.507515972226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45950.507515972226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45950.507515972226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45950.507515972226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45950.507515972226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45950.507515972226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45950.507515972226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45950.507515972226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45950.507515972226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45950.507515972226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45950.507515972226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45950.507515972226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45950.507515972226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45950.507515972226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45950.507515972226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45950.507515972226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45950.507515972226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45950.507515972226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45950.507515972226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45950.507515972226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45950.507515972226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45950.507515972226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45950.507515972226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45950.507515972226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45950.507515972226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45950.507515972226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45950.507515972226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45950.507515972226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45950.507515972226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45950.507515972226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45950.507515972226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45950.507515972226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45950.507515972226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45950.507515972226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45950.507515972226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45950.507515972226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45950.507515972226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45950.507515972226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45950.507515972226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45950.507515972226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45950.507515972226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45950.507515972226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45950.507515972226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45950.507515972226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45950.507515972226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45950.507515972226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45950.507515972226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45950.507515972226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45950.507515972226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45950.507515972226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45950.507515972226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45950.507515972226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45950.507515972226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45950.507515972226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45950.507515972226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45950.507515972226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45950.507515972226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45950.507515972226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45950.507515972226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45950.507515972226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45950.507515972226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45950.507515972226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45950.507515972226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45950.507515972226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45950.507515972226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45950.507515972226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45950.507515972226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45950.507515972226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45950.507515972226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45950.507515972226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45950.507515972226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45950.507515972226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45950.507515972226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45950.507515972226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45950.507515972226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45950.507515972226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45950.507515972226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45950.507515972226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45950.507515972226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45950.507515972226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45950.507515972226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45950.507515972226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45950.507515972226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45950.507515972226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45950.507515972226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45950.507515972226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45950.507515972226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45950.507515972226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45950.507515972226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45950.507515972226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45950.507515972226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45950.507515972226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45950.507515972226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45950.507515972226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45950.507515972226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45950.507515972226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45950.507515972226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45950.507515972226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45950.507515972226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45950.507515972226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45950.507515972226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45950.507515972226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45950.507515972226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45950.507515972226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45950.507515972226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45950.507515972226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45950.507515972226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45950.507515972226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45950.507515972226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45950.507515972226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45950.507515972226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45950.507515972226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45950.507515972226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45950.507515972226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45950.507515972226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45950.507515972226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45950.507515972226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45950.507515972226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45950.507515972226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45950.507515972226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45950.507515972226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45950.507515972226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45950.507515972226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45950.507515972226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45950.507515972226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45950.507515972226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45950.507515972226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45950.507515972226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45950.507515972226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45950.507515972226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45950.507515972226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45950.507515972226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45950.507515972226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45950.507515972226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45950.507515972226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45950.507515972226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45950.507515972226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45950.507515972226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45950.507515972226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45950.507515972226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45950.507515972226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45950.507515972226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45950.507515972226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45950.507515972226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45950.507515972226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45950.507515972226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45950.507515972226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45950.507515972226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45950.507515972226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45950.507515972226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45950.507515972226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45950.507515972226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45950.507515972226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45950.507515972226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45950.507515972226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45950.507515972226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45950.507515972226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45950.507515972226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45950.507515972226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45950.507515972226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45950.507515972226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45950.507515972226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45950.507515972226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45950.507515972226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45950.507515972226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45950.507515972226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45950.507515972226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45950.507515972226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45950.507515972226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45950.507515972226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45950.507515972226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45950.507515972226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45950.507515972226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45950.507515972226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45950.507515972226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45950.507515972226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45950.507515972226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45950.507515972226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45950.507515972226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45950.507515972226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45950.507515972226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45950.507515972226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45950.507515972226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45950.507515972226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45950.507515972226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45950.507515972226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45950.507515972226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45950.507515972226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45950.507515972226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45950.507515972226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45950.507515972226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45950.507515972226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45950.507515972226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45950.507515972226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45950.507515972226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45950.507515972226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45950.507515972226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45950.507515972226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45950.507515972226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45950.507515972226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45950.507515972226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45950.507515972226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45950.507515972226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45950.507515972226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45950.507515972226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45950.507515972226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45950.507515972226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45950.507515972226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45950.507515972226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45950.507515972226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45950.507515972226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45950.507515972226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45950.507515972226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45950.507515972226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45950.507515972226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45950.507515972226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45950.507515972226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45950.507515972226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45950.507515972226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45950.507515972226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45950.507515972226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45950.507515972226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45950.507515972226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45950.507515972226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45950.507515972226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45950.507515972226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45950.507515972226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45950.507515972226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45950.507515972226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45950.507515972226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45950.507515972226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45950.507515972226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45950.507515972226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45950.507515972226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45950.507515972226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45950.507515972226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45950.507515972226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45950.507515972226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45950.507515972226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45950.507515972226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45950.507515972226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45950.507515972226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45950.507515972226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45950.507515972226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45950.507515972226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45950.507515972226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45950.507515972226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45950.507515972226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45950.507515972226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45950.507515972226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45950.507515972226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45950.507515972226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45950.507515972226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45950.507515972226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45950.507515972226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45950.507515972226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45950.507515972226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45950.507515972226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45950.507515972226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45950.507515972226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45950.507515972226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45950.507515972226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45950.507515972226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45950.507515972226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45950.507515972226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45950.507515972226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45950.507515972226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45950.507515972226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45950.507515972226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45950.507515972226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45950.507515972226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45950.507515972226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45950.507515972226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45950.507515972226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45950.507515972226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45950.507515972226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45950.507515972226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45950.507515972226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45950.507515972226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45950.507515972226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45950.507515972226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45950.507515972226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45950.507515972226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45950.507515972226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45950.507515972226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45950.507515972226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45950.507515972226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45950.507515972226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247.02679837962933</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0.39368495370581513</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R4</v>
      </c>
      <c r="C4" s="122"/>
      <c r="D4" s="123" t="s">
        <v>34353</v>
      </c>
      <c r="E4" s="100"/>
      <c r="F4" s="125"/>
      <c r="G4" s="126">
        <f ca="1">IFERROR(NOW()-F4,"")</f>
        <v>45950.507515972226</v>
      </c>
      <c r="H4" s="125"/>
      <c r="I4" s="121" t="str">
        <f>IFERROR(VLOOKUP(D4,DB!A:F,6,0),"")</f>
        <v>SCECO</v>
      </c>
      <c r="J4" s="121" t="str">
        <f>IFERROR(VLOOKUP(D4,DB!A:G,7,0),"")</f>
        <v>Vandalized</v>
      </c>
      <c r="K4" s="127" t="s">
        <v>39058</v>
      </c>
      <c r="L4" s="123" t="str">
        <f>IFERROR(VLOOKUP(D4,DB!A:I,9,0),"")</f>
        <v>Latis</v>
      </c>
    </row>
    <row r="5" spans="1:16" ht="15" customHeight="1">
      <c r="A5" s="121"/>
      <c r="B5" s="121" t="str">
        <f>IFERROR(VLOOKUP(D5,DB!A:K,11,0),"")</f>
        <v/>
      </c>
      <c r="C5" s="122"/>
      <c r="D5" s="95"/>
      <c r="E5" s="100"/>
      <c r="F5" s="125"/>
      <c r="G5" s="126">
        <f ca="1">IFERROR(NOW()-F5,"")</f>
        <v>45950.507515972226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45950.507515972226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45950.507515972226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45950.507515972226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45950.507515972226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45950.507515972226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45950.507515972226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45950.507515972226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45950.507515972226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45950.507515972226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45950.507515972226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45950.507515972226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45950.507515972226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45950.507515972226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45950.507515972226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45950.507515972226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45950.507515972226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45950.507515972226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45950.507515972226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45950.507515972226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45950.507515972226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45950.507515972226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45950.507515972226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45950.507515972226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45950.507515972226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45950.507515972226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45950.507515972226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45950.507515972226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45950.507515972226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45950.507515972226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45950.507515972226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45950.507515972226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45950.507515972226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45950.507515972226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45950.507515972226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45950.507515972226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45950.507515972226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45950.507515972226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45950.507515972226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45950.507515972226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45950.507515972226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45950.507515972226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45950.507515972226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45950.507515972226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45950.507515972226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45950.507515972226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45950.507515972226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45950.507515972226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45950.507515972226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45950.507515972226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45950.507515972226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45950.507515972226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45950.507515972226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45950.507515972226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45950.507515972226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45950.507515972226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45950.507515972226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45950.507515972226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45950.507515972226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45950.507515972226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45950.507515972226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45950.507515972226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45950.507515972226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45950.507515972226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45950.507515972226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45950.507515972226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45950.507515972226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45950.507515972226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45950.507515972226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45950.507515972226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45950.507515972226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45950.507515972226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45950.507515972226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45950.507515972226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45950.507515972226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45950.507515972226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45950.507515972226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45950.507515972226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45950.507515972226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45950.507515972226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45950.507515972226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45950.507515972226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45950.507515972226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45950.507515972226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45950.507515972226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45950.507515972226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45950.507515972226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45950.507515972226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45950.507515972226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45950.507515972226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45950.507515972226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45950.507515972226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45950.507515972226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45950.507515972226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45950.507515972226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45950.507515972226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45950.507515972226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45950.507515972226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45950.507515972226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45950.507515972226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45950.507515972226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45950.507515972226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45950.507515972226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45950.507515972226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45950.507515972226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45950.507515972226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45950.507515972226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45950.507515972226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45950.507515972226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45950.507515972226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45950.507515972226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45950.507515972226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45950.507515972226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45950.507515972226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45950.507515972226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45950.507515972226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45950.507515972226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45950.507515972226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45950.507515972226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45950.507515972226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45950.507515972226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45950.507515972226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45950.507515972226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45950.507515972226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45950.507515972226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45950.507515972226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45950.507515972226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45950.507515972226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45950.507515972226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45950.507515972226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45950.507515972226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45950.507515972226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45950.507515972226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45950.507515972226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45950.507515972226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45950.507515972226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45950.507515972226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45950.507515972226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45950.507515972226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45950.507515972226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45950.507515972226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45950.507515972226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45950.507515972226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45950.507515972226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45950.507515972226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45950.507515972226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45950.507515972226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45950.507515972226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45950.507515972226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45950.507515972226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45950.507515972226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45950.507515972226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45950.507515972226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45950.507515972226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45950.507515972226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45950.507515972226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45950.507515972226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45950.507515972226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45950.507515972226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45950.507515972226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45950.507515972226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45950.507515972226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45950.507515972226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45950.507515972226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45950.507515972226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45950.507515972226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45950.507515972226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45950.507515972226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45950.507515972226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45950.507515972226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45950.507515972226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45950.507515972226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45950.507515972226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45950.507515972226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45950.507515972226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45950.507515972226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45950.507515972226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45950.507515972226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45950.507515972226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45950.507515972226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45950.507515972226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45950.507515972226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45950.507515972226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45950.507515972226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45950.507515972226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45950.507515972226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45950.507515972226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45950.507515972226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45950.507515972226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45950.507515972226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45950.507515972226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45950.507515972226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45950.507515972226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45950.507515972226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45950.507515972226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45950.507515972226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45950.507515972226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45950.507515972226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45950.507515972226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45950.507515972226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45950.507515972226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45950.507515972226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45950.507515972226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45950.507515972226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45950.507515972226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45950.507515972226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45950.507515972226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45950.507515972226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45950.507515972226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45950.507515972226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45950.507515972226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45950.507515972226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45950.507515972226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45950.507515972226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45950.507515972226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45950.507515972226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45950.507515972226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45950.507515972226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45950.507515972226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45950.507515972226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45950.507515972226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45950.507515972226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45950.507515972226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45950.507515972226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45950.507515972226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45950.507515972226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45950.507515972226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45950.507515972226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45950.507515972226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45950.507515972226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45950.507515972226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45950.507515972226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45950.507515972226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45950.507515972226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45950.507515972226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45950.507515972226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45950.507515972226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45950.507515972226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45950.507515972226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45950.507515972226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45950.507515972226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45950.507515972226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45950.507515972226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45950.507515972226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45950.507515972226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45950.507515972226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45950.507515972226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45950.507515972226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45950.507515972226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45950.507515972226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45950.507515972226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45950.507515972226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45950.507515972226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45950.507515972226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45950.507515972226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45950.507515972226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45950.507515972226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45950.507515972226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45950.507515972226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45950.507515972226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45950.507515972226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45950.507515972226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45950.507515972226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45950.507515972226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45950.507515972226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45950.507515972226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45950.507515972226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45950.507515972226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45950.507515972226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45950.507515972226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45950.507515972226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45950.507515972226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45950.507515972226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45950.507515972226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45950.507515972226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45950.507515972226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45950.507515972226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45950.507515972226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45950.507515972226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45950.507515972226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45950.507515972226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45950.507515972226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45950.507515972226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45950.507515972226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45950.507515972226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45950.507515972226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45950.507515972226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45950.507515972226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45950.507515972226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45950.507515972226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45950.507515972226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45950.507515972226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45950.507515972226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45950.507515972226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45950.507515972226</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45950.507515972226</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3"/>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39059</v>
      </c>
      <c r="B2" s="37" t="str">
        <f>IFERROR(VLOOKUP(D2,DB!A:K,11,0),"")</f>
        <v>R5</v>
      </c>
      <c r="C2" s="37">
        <v>3</v>
      </c>
      <c r="D2" s="120" t="s">
        <v>36000</v>
      </c>
      <c r="E2" s="37" t="s">
        <v>38964</v>
      </c>
      <c r="F2" s="38">
        <v>45891.832060185188</v>
      </c>
      <c r="G2" s="146">
        <f ca="1">IFERROR(NOW()-F2,"")</f>
        <v>58.675455787037208</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39045</v>
      </c>
      <c r="F3" s="38">
        <v>45926.188877314817</v>
      </c>
      <c r="G3" s="146">
        <f t="shared" ref="G3" ca="1" si="0">IFERROR(NOW()-F3,"")</f>
        <v>24.318638657408883</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5.7359418981504859</v>
      </c>
      <c r="H4" s="38">
        <v>45944.676192129627</v>
      </c>
      <c r="I4" s="37" t="str">
        <f>IFERROR(VLOOKUP(D4,DB!A:F,6,0),"")</f>
        <v>SCECO</v>
      </c>
      <c r="J4" s="37" t="str">
        <f>IFERROR(VLOOKUP(D4,DB!A:G,7,0),"")</f>
        <v>Dead</v>
      </c>
      <c r="K4" s="37" t="s">
        <v>39064</v>
      </c>
      <c r="L4" s="37" t="str">
        <f>IFERROR(VLOOKUP(D4,DB!A:I,9,0),"")</f>
        <v>Latis</v>
      </c>
    </row>
    <row r="5" spans="1:13" ht="30.75">
      <c r="A5" s="159" t="s">
        <v>39065</v>
      </c>
      <c r="B5" s="159" t="str">
        <f>IFERROR(VLOOKUP(D5,DB!A:K,11,0),"")</f>
        <v>R5</v>
      </c>
      <c r="C5" s="159">
        <v>1</v>
      </c>
      <c r="D5" s="159" t="s">
        <v>34747</v>
      </c>
      <c r="E5" s="159" t="s">
        <v>39045</v>
      </c>
      <c r="F5" s="160">
        <v>45948.661111111112</v>
      </c>
      <c r="G5" s="161">
        <f ca="1">IFERROR(NOW()-F5,"")</f>
        <v>1.8464048611131147</v>
      </c>
      <c r="H5" s="160">
        <v>45948.661111111112</v>
      </c>
      <c r="I5" s="159" t="str">
        <f>IFERROR(VLOOKUP(D5,DB!A:F,6,0),"")</f>
        <v>SCECO</v>
      </c>
      <c r="J5" s="159" t="str">
        <f>IFERROR(VLOOKUP(D5,DB!A:G,7,0),"")</f>
        <v>Dead</v>
      </c>
      <c r="K5" s="159" t="s">
        <v>39066</v>
      </c>
      <c r="L5" s="159" t="str">
        <f>IFERROR(VLOOKUP(D5,DB!A:I,9,0),"")</f>
        <v>Latis</v>
      </c>
    </row>
    <row r="6" spans="1:13" ht="15">
      <c r="A6" s="159" t="s">
        <v>39067</v>
      </c>
      <c r="B6" s="159" t="str">
        <f>IFERROR(VLOOKUP(D6,DB!A:K,11,0),"")</f>
        <v>R5</v>
      </c>
      <c r="C6" s="159">
        <v>2</v>
      </c>
      <c r="D6" s="159" t="s">
        <v>38172</v>
      </c>
      <c r="E6" s="159" t="s">
        <v>38964</v>
      </c>
      <c r="F6" s="160">
        <v>45950.501886574071</v>
      </c>
      <c r="G6" s="161">
        <f ca="1">IFERROR(NOW()-F6,"")</f>
        <v>5.6293981542694382E-3</v>
      </c>
      <c r="H6" s="160">
        <v>45950.492858796293</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45950.507515972226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45950.507515972226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45950.507515972226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45950.507515972226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45950.507515972226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45950.507515972226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45950.507515972226</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45950.507515972226</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45950.507515972226</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45950.507515972226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45950.507515972226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45950.507515972226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45950.507515972226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45950.507515972226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45950.507515972226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45950.507515972226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45950.507515972226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45950.507515972226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45950.507515972226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45950.507515972226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45950.507515972226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45950.507515972226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45950.507515972226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45950.507515972226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45950.507515972226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45950.507515972226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45950.507515972226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45950.507515972226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45950.507515972226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45950.507515972226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45950.507515972226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45950.507515972226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45950.507515972226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45950.507515972226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45950.507515972226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45950.507515972226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45950.507515972226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45950.507515972226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45950.507515972226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45950.507515972226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45950.507515972226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45950.507515972226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45950.507515972226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45950.507515972226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45950.507515972226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45950.507515972226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45950.507515972226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45950.507515972226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45950.507515972226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45950.507515972226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45950.507515972226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45950.507515972226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45950.507515972226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45950.507515972226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45950.507515972226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45950.507515972226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45950.507515972226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45950.507515972226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45950.507515972226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45950.507515972226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45950.507515972226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45950.507515972226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45950.507515972226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45950.507515972226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45950.507515972226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45950.507515972226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45950.507515972226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45950.507515972226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45950.507515972226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45950.507515972226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45950.507515972226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45950.507515972226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45950.507515972226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45950.507515972226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45950.507515972226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45950.507515972226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45950.507515972226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45950.507515972226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45950.507515972226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45950.507515972226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45950.507515972226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45950.507515972226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45950.507515972226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45950.507515972226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45950.507515972226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45950.507515972226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45950.507515972226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45950.507515972226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45950.507515972226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45950.507515972226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45950.507515972226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45950.507515972226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45950.507515972226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45950.507515972226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45950.507515972226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45950.507515972226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45950.507515972226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45950.507515972226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45950.507515972226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45950.507515972226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45950.507515972226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45950.507515972226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45950.507515972226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45950.507515972226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45950.507515972226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45950.507515972226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45950.507515972226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45950.507515972226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45950.507515972226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45950.507515972226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45950.507515972226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45950.507515972226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45950.507515972226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45950.507515972226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45950.507515972226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45950.507515972226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45950.507515972226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45950.507515972226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45950.507515972226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45950.507515972226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45950.507515972226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45950.507515972226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45950.507515972226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45950.507515972226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45950.507515972226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45950.507515972226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45950.507515972226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45950.507515972226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45950.507515972226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45950.507515972226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45950.507515972226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45950.507515972226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45950.507515972226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45950.507515972226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45950.507515972226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45950.507515972226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45950.507515972226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45950.507515972226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45950.507515972226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45950.507515972226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45950.507515972226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45950.507515972226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45950.507515972226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45950.507515972226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45950.507515972226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45950.507515972226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45950.507515972226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45950.507515972226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45950.507515972226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45950.507515972226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45950.507515972226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45950.507515972226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45950.507515972226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45950.507515972226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45950.507515972226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45950.507515972226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45950.507515972226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45950.507515972226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45950.507515972226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45950.507515972226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45950.507515972226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45950.507515972226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45950.507515972226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45950.507515972226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45950.507515972226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45950.507515972226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45950.507515972226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45950.507515972226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45950.507515972226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45950.507515972226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45950.507515972226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45950.507515972226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45950.507515972226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45950.507515972226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45950.507515972226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45950.507515972226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45950.507515972226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45950.507515972226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45950.507515972226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45950.507515972226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45950.507515972226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45950.507515972226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45950.507515972226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45950.507515972226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45950.507515972226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45950.507515972226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45950.507515972226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45950.507515972226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45950.507515972226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45950.507515972226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45950.507515972226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45950.507515972226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45950.507515972226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45950.507515972226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45950.507515972226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45950.507515972226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45950.507515972226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45950.507515972226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45950.507515972226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45950.507515972226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45950.507515972226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45950.507515972226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45950.507515972226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45950.507515972226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45950.507515972226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45950.507515972226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45950.507515972226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45950.507515972226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45950.507515972226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45950.507515972226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45950.507515972226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45950.507515972226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45950.507515972226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45950.507515972226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45950.507515972226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45950.507515972226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45950.507515972226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45950.507515972226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45950.507515972226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45950.507515972226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45950.507515972226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45950.507515972226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45950.507515972226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45950.507515972226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45950.507515972226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45950.507515972226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45950.507515972226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45950.507515972226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45950.507515972226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45950.507515972226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45950.507515972226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45950.507515972226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45950.507515972226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45950.507515972226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45950.507515972226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45950.507515972226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45950.507515972226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45950.507515972226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45950.507515972226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45950.507515972226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45950.507515972226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45950.507515972226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45950.507515972226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45950.507515972226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45950.507515972226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45950.507515972226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45950.507515972226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45950.507515972226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45950.507515972226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45950.507515972226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45950.507515972226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45950.507515972226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45950.507515972226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45950.507515972226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45950.507515972226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45950.507515972226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45950.507515972226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45950.507515972226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45950.507515972226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45950.507515972226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45950.507515972226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45950.507515972226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45950.507515972226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45950.507515972226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45950.507515972226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45950.507515972226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45950.507515972226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45950.507515972226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45950.507515972226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45950.507515972226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45950.507515972226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45950.507515972226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45950.507515972226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45950.507515972226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45950.507515972226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45950.507515972226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45950.507515972226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45950.507515972226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45950.507515972226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45950.507515972226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45950.507515972226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45950.507515972226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45950.507515972226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45950.507515972226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45950.507515972226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45950.507515972226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45950.507515972226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45950.507515972226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45950.507515972226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45950.507515972226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45950.507515972226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45950.507515972226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45950.507515972226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45950.507515972226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45950.507515972226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45950.507515972226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45950.507515972226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45950.507515972226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45950.507515972226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45950.507515972226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45950.507515972226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45950.507515972226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45950.507515972226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45950.507515972226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45950.507515972226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45950.507515972226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45950.507515972226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45950.507515972226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45950.507515972226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45950.507515972226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45950.507515972226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45950.507515972226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45950.507515972226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45950.507515972226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45950.507515972226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45950.507515972226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45950.507515972226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45950.507515972226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45950.507515972226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45950.507515972226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45950.507515972226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45950.507515972226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45950.507515972226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45950.507515972226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45950.507515972226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45950.507515972226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45950.507515972226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45950.507515972226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45950.507515972226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45950.507515972226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45950.507515972226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45950.507515972226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45950.507515972226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45950.507515972226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45950.507515972226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45950.507515972226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45950.507515972226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45950.507515972226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45950.507515972226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45950.507515972226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45950.507515972226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45950.507515972226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45950.507515972226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45950.507515972226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45950.507515972226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45950.507515972226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45950.507515972226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45950.507515972226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45950.507515972226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45950.507515972226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45950.507515972226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45950.507515972226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45950.507515972226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45950.507515972226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45950.507515972226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45950.507515972226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45950.507515972226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45950.507515972226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45950.507515972226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45950.507515972226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45950.507515972226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45950.507515972226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45950.507515972226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45950.507515972226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45950.507515972226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45950.507515972226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45950.507515972226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45950.507515972226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45950.507515972226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45950.507515972226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45950.507515972226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45950.507515972226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45950.507515972226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45950.507515972226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45950.507515972226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45950.507515972226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45950.507515972226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45950.507515972226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45950.507515972226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45950.507515972226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45950.507515972226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45950.507515972226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45950.507515972226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45950.507515972226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45950.507515972226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45950.507515972226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45950.507515972226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45950.507515972226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45950.507515972226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45950.507515972226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45950.507515972226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45950.507515972226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45950.507515972226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45950.507515972226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45950.507515972226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45950.507515972226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45950.507515972226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45950.507515972226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45950.507515972226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45950.507515972226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45950.507515972226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45950.507515972226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45950.507515972226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45950.507515972226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45950.507515972226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45950.507515972226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45950.507515972226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45950.507515972226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45950.507515972226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45950.507515972226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45950.507515972226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45950.507515972226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45950.507515972226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45950.507515972226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45950.507515972226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45950.507515972226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45950.507515972226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45950.507515972226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45950.507515972226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45950.507515972226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45950.507515972226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45950.507515972226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45950.507515972226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45950.507515972226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45950.507515972226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45950.507515972226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45950.507515972226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45950.507515972226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45950.507515972226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45950.507515972226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45950.507515972226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45950.507515972226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45950.507515972226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45950.507515972226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45950.507515972226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45950.507515972226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45950.507515972226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45950.507515972226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45950.507515972226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45950.507515972226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45950.507515972226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45950.507515972226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45950.507515972226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45950.507515972226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45950.507515972226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45950.507515972226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45950.507515972226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45950.507515972226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45950.507515972226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45950.507515972226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45950.507515972226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45950.507515972226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45950.507515972226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45950.507515972226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45950.507515972226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45950.507515972226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45950.507515972226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45950.507515972226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45950.507515972226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45950.507515972226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45950.507515972226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45950.507515972226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45950.507515972226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45950.507515972226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45950.507515972226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45950.507515972226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45950.507515972226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45950.507515972226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45950.507515972226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45950.507515972226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45950.507515972226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45950.507515972226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45950.507515972226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45950.507515972226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45950.507515972226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45950.507515972226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45950.507515972226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45950.507515972226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45950.507515972226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45950.507515972226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45950.507515972226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45950.507515972226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45950.507515972226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45950.507515972226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45950.507515972226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45950.507515972226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45950.507515972226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45950.507515972226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45950.507515972226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45950.507515972226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45950.507515972226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45950.507515972226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45950.507515972226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45950.507515972226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45950.507515972226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45950.507515972226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45950.507515972226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45950.507515972226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45950.507515972226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45950.507515972226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45950.507515972226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45950.507515972226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45950.507515972226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45950.507515972226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45950.507515972226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45950.507515972226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45950.507515972226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45950.507515972226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45950.507515972226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45950.507515972226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45950.507515972226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45950.507515972226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45950.507515972226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45950.507515972226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45950.507515972226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45950.507515972226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45950.507515972226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45950.507515972226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45950.507515972226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45950.507515972226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45950.507515972226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45950.507515972226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45950.507515972226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45950.507515972226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45950.507515972226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45950.507515972226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45950.507515972226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45950.507515972226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45950.507515972226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45950.507515972226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45950.507515972226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45950.507515972226</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3"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5.4460416671645362E-2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t="s">
        <v>39071</v>
      </c>
      <c r="B3" s="105" t="str">
        <f>IFERROR(VLOOKUP(D3,DB!A:K,11,0),"")</f>
        <v>R6</v>
      </c>
      <c r="C3" s="107">
        <v>1</v>
      </c>
      <c r="D3" s="105" t="s">
        <v>36888</v>
      </c>
      <c r="E3" s="108" t="s">
        <v>38964</v>
      </c>
      <c r="F3" s="109">
        <v>45950.476319444446</v>
      </c>
      <c r="G3" s="78">
        <f ca="1">IFERROR(NOW()-F3,"-")</f>
        <v>3.1196527779684402E-2</v>
      </c>
      <c r="H3" s="109">
        <v>45950.47047453704</v>
      </c>
      <c r="I3" s="105" t="str">
        <f>IFERROR(VLOOKUP(D3,DB!A:F,6,0),"")</f>
        <v>Generator-SG</v>
      </c>
      <c r="J3" s="104" t="str">
        <f>IFERROR(VLOOKUP(D3,DB!A:G,7,0),"")</f>
        <v>Vandalized</v>
      </c>
      <c r="K3" s="110" t="s">
        <v>39072</v>
      </c>
      <c r="L3" s="111" t="str">
        <f>IFERROR(VLOOKUP(D3,DB!A:I,9,0),"")</f>
        <v>Latis</v>
      </c>
    </row>
    <row r="4" spans="1:16383" ht="31.5" customHeight="1">
      <c r="A4" s="106"/>
      <c r="B4" s="105" t="str">
        <f>IFERROR(VLOOKUP(D4,DB!A:K,11,0),"")</f>
        <v/>
      </c>
      <c r="C4" s="107"/>
      <c r="D4" s="105"/>
      <c r="E4" s="108"/>
      <c r="F4" s="109"/>
      <c r="G4" s="78">
        <f ca="1">IFERROR(NOW()-F4,"-")</f>
        <v>45950.507515972226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45950.507515972226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45950.507515972226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45950.507515972226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45950.507515972226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45950.507515972226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45950.507515972226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45950.507515972226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45950.507515972226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45950.507515972226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45950.507515972226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45950.507515972226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45950.507515972226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45950.507515972226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45950.507515972226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45950.507515972226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45950.507515972226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45950.507515972226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45950.507515972226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45950.507515972226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45950.507515972226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45950.507515972226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45950.507515972226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45950.507515972226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45950.507515972226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45950.507515972226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45950.507515972226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45950.507515972226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45950.507515972226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45950.507515972226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45950.507515972226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45950.507515972226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45950.507515972226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45950.507515972226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45950.507515972226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45950.507515972226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45950.507515972226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45950.507515972226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45950.507515972226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