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27" documentId="13_ncr:1_{F6CB121F-512D-4AA6-A0C1-0FB36C537598}" xr6:coauthVersionLast="47" xr6:coauthVersionMax="47" xr10:uidLastSave="{9CBE1BA5-820E-4A93-9F6C-762D4A6D6E4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<sst xmlns="http://schemas.openxmlformats.org/spreadsheetml/2006/main" count="179032" uniqueCount="39108">
  <si>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</si>
  <si>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</si>
  <si>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</si>
  <si>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</si>
  <si>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</si>
  <si>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</si>
  <si>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</si>
  <si>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</si>
  <si>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</si>
  <si>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</si>
  <si>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</si>
  <si>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</si>
  <si>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</si>
  <si>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</si>
  <si>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</si>
  <si>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</si>
  <si>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</si>
  <si>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</si>
  <si>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</si>
  <si>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</si>
  <si>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</si>
  <si>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</si>
  <si>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</si>
  <si>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</si>
  <si>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</si>
  <si>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</si>
  <si>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</si>
  <si>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</si>
  <si>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</si>
  <si>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</si>
  <si>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</si>
  <si>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</si>
  <si>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</si>
  <si>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</si>
  <si>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</si>
  <si>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</si>
  <si>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</si>
  <si>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</si>
  <si>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</si>
  <si>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</si>
  <si>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</si>
  <si>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</si>
  <si>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</si>
  <si>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</si>
  <si>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</si>
  <si>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</si>
  <si>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</si>
  <si>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</si>
  <si>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</si>
  <si>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</si>
  <si>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</si>
  <si>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</si>
  <si>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</si>
  <si>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</si>
  <si>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</si>
  <si>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</si>
  <si>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</si>
  <si>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</si>
  <si>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</si>
  <si>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</si>
  <si>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</si>
  <si>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</si>
  <si>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</si>
  <si>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</si>
  <si>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</si>
  <si>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</si>
  <si>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</si>
  <si>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</si>
  <si>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</si>
  <si>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</si>
  <si>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</si>
  <si>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</si>
  <si>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</si>
  <si>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</si>
  <si>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</si>
  <si>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</si>
  <si>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</si>
  <si>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</si>
  <si>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</si>
  <si>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</si>
  <si>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</si>
  <si>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</si>
  <si>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</si>
  <si>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</si>
  <si>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</si>
  <si>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</si>
  <si>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</si>
  <si>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</si>
  <si>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</si>
  <si>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</si>
  <si>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</si>
  <si>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</si>
  <si>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</si>
  <si>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</si>
  <si>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</si>
  <si>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</si>
  <si>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</si>
  <si>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</si>
  <si>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</si>
  <si>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</si>
  <si>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</si>
  <si>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</si>
  <si>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</si>
  <si>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</si>
  <si>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</si>
  <si>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</si>
  <si>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</si>
  <si>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</si>
  <si>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</si>
  <si>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</si>
  <si>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</si>
  <si>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</si>
  <si>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</si>
  <si>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</si>
  <si>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</si>
  <si>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</si>
  <si>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</si>
  <si>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</si>
  <si>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</si>
  <si>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</si>
  <si>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</si>
  <si>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</si>
  <si>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</si>
  <si>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</si>
  <si>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</si>
  <si>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</si>
  <si>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</si>
  <si>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</si>
  <si>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</si>
  <si>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</si>
  <si>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</si>
  <si>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</si>
  <si>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</si>
  <si>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</si>
  <si>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</si>
  <si>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</si>
  <si>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</si>
  <si>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</si>
  <si>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</si>
  <si>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</si>
  <si>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</si>
  <si>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</si>
  <si>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</si>
  <si>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</si>
  <si>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</si>
  <si>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</si>
  <si>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</si>
  <si>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</si>
  <si>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</si>
  <si>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</si>
  <si>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</si>
  <si>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</si>
  <si>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</si>
  <si>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</si>
  <si>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</si>
  <si>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</si>
  <si>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</si>
  <si>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</si>
  <si>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</si>
  <si>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</si>
  <si>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</si>
  <si>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</si>
  <si>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</si>
  <si>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</si>
  <si>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</si>
  <si>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</si>
  <si>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</si>
  <si>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</si>
  <si>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</si>
  <si>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</si>
  <si>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</si>
  <si>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</si>
  <si>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</si>
  <si>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</si>
  <si>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</si>
  <si>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</si>
  <si>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</si>
  <si>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</si>
  <si>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</si>
  <si>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</si>
  <si>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</si>
  <si>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</si>
  <si>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</si>
  <si>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</si>
  <si>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</si>
  <si>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</si>
  <si>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</si>
  <si>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</si>
  <si>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</si>
  <si>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</si>
  <si>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</si>
  <si>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</si>
  <si>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</si>
  <si>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</si>
  <si>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</si>
  <si>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</si>
  <si>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</si>
  <si>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</si>
  <si>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</si>
  <si>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</si>
  <si>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</si>
  <si>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</si>
  <si>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</si>
  <si>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</si>
  <si>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</si>
  <si>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</si>
  <si>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</si>
  <si>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</si>
  <si>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</si>
  <si>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</si>
  <si>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</si>
  <si>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</si>
  <si>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</si>
  <si>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</si>
  <si>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</si>
  <si>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</si>
  <si>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</si>
  <si>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</si>
  <si>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</si>
  <si>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</si>
  <si>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</si>
  <si>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</si>
  <si>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</si>
  <si>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</si>
  <si>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</si>
  <si>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</si>
  <si>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</si>
  <si>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</si>
  <si>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</si>
  <si>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</si>
  <si>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</si>
  <si>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</si>
  <si>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</si>
  <si>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</si>
  <si>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</si>
  <si>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</si>
  <si>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</si>
  <si>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</si>
  <si>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</si>
  <si>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</si>
  <si>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</si>
  <si>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</si>
  <si>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</si>
  <si>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</si>
  <si>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</si>
  <si>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</si>
  <si>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</si>
  <si>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</si>
  <si>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</si>
  <si>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</si>
  <si>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</si>
  <si>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</si>
  <si>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</si>
  <si>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</si>
  <si>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</si>
  <si>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</si>
  <si>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</si>
  <si>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</si>
  <si>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</si>
  <si>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</si>
  <si>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</si>
  <si>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</si>
  <si>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</si>
  <si>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</si>
  <si>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</si>
  <si>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</si>
  <si>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</si>
  <si>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</si>
  <si>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</si>
  <si>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</si>
  <si>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</si>
  <si>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</si>
  <si>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</si>
  <si>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</si>
  <si>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</si>
  <si>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</si>
  <si>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</si>
  <si>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</si>
  <si>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</si>
  <si>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</si>
  <si>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</si>
  <si>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</si>
  <si>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</si>
  <si>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</si>
  <si>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</si>
  <si>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</si>
  <si>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</si>
  <si>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</si>
  <si>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</si>
  <si>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</si>
  <si>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</si>
  <si>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</si>
  <si>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</si>
  <si>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</si>
  <si>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</si>
  <si>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</si>
  <si>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</si>
  <si>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</si>
  <si>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</si>
  <si>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</si>
  <si>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</si>
  <si>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</si>
  <si>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</si>
  <si>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</si>
  <si>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</si>
  <si>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</si>
  <si>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</si>
  <si>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</si>
  <si>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</si>
  <si>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</si>
  <si>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</si>
  <si>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</si>
  <si>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</si>
  <si>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</si>
  <si>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</si>
  <si>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</si>
  <si>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</si>
  <si>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</si>
  <si>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</si>
  <si>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</si>
  <si>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</si>
  <si>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</si>
  <si>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</si>
  <si>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</si>
  <si>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</si>
  <si>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</si>
  <si>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</si>
  <si>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</si>
  <si>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</si>
  <si>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</si>
  <si>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</si>
  <si>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</si>
  <si>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</si>
  <si>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</si>
  <si>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</si>
  <si>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</si>
  <si>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</si>
  <si>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</si>
  <si>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</si>
  <si>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</si>
  <si>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</si>
  <si>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</si>
  <si>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</si>
  <si>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</si>
  <si>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</si>
  <si>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</si>
  <si>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</si>
  <si>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</si>
  <si>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</si>
  <si>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</si>
  <si>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</si>
  <si>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</si>
  <si>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</si>
  <si>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</si>
  <si>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</si>
  <si>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</si>
  <si>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</si>
  <si>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</si>
  <si>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</si>
  <si>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</si>
  <si>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</si>
  <si>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</si>
  <si>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</si>
  <si>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</si>
  <si>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</si>
  <si>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</si>
  <si>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</si>
  <si>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</si>
  <si>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</si>
  <si>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</si>
  <si>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</si>
  <si>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</si>
  <si>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</si>
  <si>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</si>
  <si>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</si>
  <si>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</si>
  <si>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</si>
  <si>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</si>
  <si>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</si>
  <si>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</si>
  <si>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</si>
  <si>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</si>
  <si>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</si>
  <si>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</si>
  <si>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</si>
  <si>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</si>
  <si>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</si>
  <si>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</si>
  <si>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</si>
  <si>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</si>
  <si>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</si>
  <si>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</si>
  <si>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</si>
  <si>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</si>
  <si>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</si>
  <si>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</si>
  <si>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</si>
  <si>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</si>
  <si>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</si>
  <si>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</si>
  <si>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</si>
  <si>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</si>
  <si>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</si>
  <si>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</si>
  <si>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</si>
  <si>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</si>
  <si>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</si>
  <si>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</si>
  <si>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</si>
  <si>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</si>
  <si>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</si>
  <si>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</si>
  <si>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</si>
  <si>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</si>
  <si>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</si>
  <si>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</si>
  <si>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</si>
  <si>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</si>
  <si>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</si>
  <si>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</si>
  <si>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</si>
  <si>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</si>
  <si>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</si>
  <si>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</si>
  <si>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</si>
  <si>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</si>
  <si>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</si>
  <si>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</si>
  <si>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</si>
  <si>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</si>
  <si>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</si>
  <si>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</si>
  <si>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</si>
  <si>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</si>
  <si>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</si>
  <si>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</si>
  <si>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</si>
  <si>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</si>
  <si>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</si>
  <si>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</si>
  <si>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</si>
  <si>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</si>
  <si>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</si>
  <si>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</si>
  <si>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</si>
  <si>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</si>
  <si>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</si>
  <si>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</si>
  <si>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</si>
  <si>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</si>
  <si>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</si>
  <si>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</si>
  <si>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</si>
  <si>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</si>
  <si>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</si>
  <si>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</si>
  <si>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</si>
  <si>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</si>
  <si>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</si>
  <si>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</si>
  <si>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</si>
  <si>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</si>
  <si>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</si>
  <si>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</si>
  <si>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</si>
  <si>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</si>
  <si>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</si>
  <si>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</si>
  <si>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</si>
  <si>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</si>
  <si>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</si>
  <si>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</si>
  <si>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</si>
  <si>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</si>
  <si>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</si>
  <si>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</si>
  <si>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</si>
  <si>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</si>
  <si>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</si>
  <si>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</si>
  <si>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</si>
  <si>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</si>
  <si>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</si>
  <si>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</si>
  <si>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</si>
  <si>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</si>
  <si>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</si>
  <si>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</si>
  <si>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</si>
  <si>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</si>
  <si>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</si>
  <si>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</si>
  <si>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</si>
  <si>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</si>
  <si>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</si>
  <si>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</si>
  <si>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</si>
  <si>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</si>
  <si>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</si>
  <si>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</si>
  <si>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</si>
  <si>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</si>
  <si>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</si>
  <si>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</si>
  <si>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</si>
  <si>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</si>
  <si>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</si>
  <si>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</si>
  <si>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</si>
  <si>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</si>
  <si>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</si>
  <si>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</si>
  <si>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</si>
  <si>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</si>
  <si>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</si>
  <si>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</si>
  <si>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</si>
  <si>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</si>
  <si>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</si>
  <si>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</si>
  <si>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</si>
  <si>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</si>
  <si>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</si>
  <si>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</si>
  <si>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</si>
  <si>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</si>
  <si>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</si>
  <si>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</si>
  <si>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</si>
  <si>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</si>
  <si>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</si>
  <si>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</si>
  <si>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</si>
  <si>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</si>
  <si>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</si>
  <si>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</si>
  <si>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</si>
  <si>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</si>
  <si>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</si>
  <si>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</si>
  <si>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</si>
  <si>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</si>
  <si>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</si>
  <si>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</si>
  <si>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</si>
  <si>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</si>
  <si>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</si>
  <si>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</si>
  <si>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</si>
  <si>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</si>
  <si>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</si>
  <si>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</si>
  <si>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</si>
  <si>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</si>
  <si>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</si>
  <si>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</si>
  <si>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</si>
  <si>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</si>
  <si>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</si>
  <si>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</si>
  <si>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</si>
  <si>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</si>
  <si>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</si>
  <si>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</si>
  <si>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</si>
  <si>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</si>
  <si>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</si>
  <si>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</si>
  <si>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</si>
  <si>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</si>
  <si>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</si>
  <si>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</si>
  <si>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</si>
  <si>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</si>
  <si>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</si>
  <si>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</si>
  <si>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</si>
  <si>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</si>
  <si>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</si>
  <si>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</si>
  <si>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</si>
  <si>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</si>
  <si>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</si>
  <si>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</si>
  <si>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</si>
  <si>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</si>
  <si>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</si>
  <si>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</si>
  <si>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</si>
  <si>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</si>
  <si>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</si>
  <si>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</si>
  <si>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</si>
  <si>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</si>
  <si>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</si>
  <si>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</si>
  <si>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</si>
  <si>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</si>
  <si>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</si>
  <si>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</si>
  <si>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</si>
  <si>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</si>
  <si>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</si>
  <si>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</si>
  <si>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</si>
  <si>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</si>
  <si>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</si>
  <si>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</si>
  <si>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</si>
  <si>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</si>
  <si>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</si>
  <si>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</si>
  <si>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</si>
  <si>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</si>
  <si>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</si>
  <si>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</si>
  <si>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</si>
  <si>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</si>
  <si>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</si>
  <si>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</si>
  <si>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</si>
  <si>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</si>
  <si>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</si>
  <si>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</si>
  <si>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</si>
  <si>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</si>
  <si>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</si>
  <si>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</si>
  <si>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</si>
  <si>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</si>
  <si>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</si>
  <si>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</si>
  <si>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</si>
  <si>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</si>
  <si>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</si>
  <si>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</si>
  <si>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</si>
  <si>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</si>
  <si>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</si>
  <si>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</si>
  <si>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</si>
  <si>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</si>
  <si>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</si>
  <si>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</si>
  <si>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</si>
  <si>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</si>
  <si>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</si>
  <si>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</si>
  <si>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</si>
  <si>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</si>
  <si>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</si>
  <si>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</si>
  <si>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</si>
  <si>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</si>
  <si>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</si>
  <si>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</si>
  <si>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</si>
  <si>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</si>
  <si>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</si>
  <si>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</si>
  <si>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</si>
  <si>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</si>
  <si>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</si>
  <si>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</si>
  <si>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</si>
  <si>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</si>
  <si>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</si>
  <si>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</si>
  <si>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</si>
  <si>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</si>
  <si>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</si>
  <si>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</si>
  <si>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</si>
  <si>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</si>
  <si>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</si>
  <si>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</si>
  <si>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</si>
  <si>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</si>
  <si>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</si>
  <si>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</si>
  <si>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</si>
  <si>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</si>
  <si>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</si>
  <si>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</si>
  <si>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</si>
  <si>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</si>
  <si>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</si>
  <si>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</si>
  <si>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</si>
  <si>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</si>
  <si>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</si>
  <si>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</si>
  <si>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</si>
  <si>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</si>
  <si>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</si>
  <si>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</si>
  <si>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</si>
  <si>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</si>
  <si>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</si>
  <si>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</si>
  <si>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</si>
  <si>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</si>
  <si>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</si>
  <si>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</si>
  <si>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</si>
  <si>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</si>
  <si>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</si>
  <si>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</si>
  <si>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</si>
  <si>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</si>
  <si>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</si>
  <si>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</si>
  <si>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</si>
  <si>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</si>
  <si>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</si>
  <si>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</si>
  <si>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</si>
  <si>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</si>
  <si>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</si>
  <si>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</si>
  <si>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</si>
  <si>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</si>
  <si>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</si>
  <si>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</si>
  <si>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</si>
  <si>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</si>
  <si>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</si>
  <si>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</si>
  <si>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</si>
  <si>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</si>
  <si>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</si>
  <si>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</si>
  <si>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</si>
  <si>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</si>
  <si>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</si>
  <si>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</si>
  <si>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</si>
  <si>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</si>
  <si>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</si>
  <si>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</si>
  <si>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</si>
  <si>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</si>
  <si>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</si>
  <si>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</si>
  <si>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</si>
  <si>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</si>
  <si>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</si>
  <si>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</si>
  <si>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</si>
  <si>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</si>
  <si>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</si>
  <si>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</si>
  <si>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</si>
  <si>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</si>
  <si>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</si>
  <si>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</si>
  <si>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</si>
  <si>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</si>
  <si>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</si>
  <si>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</si>
  <si>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</si>
  <si>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</si>
  <si>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</si>
  <si>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</si>
  <si>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</si>
  <si>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</si>
  <si>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</si>
  <si>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</si>
  <si>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</si>
  <si>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</si>
  <si>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</si>
  <si>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</si>
  <si>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</si>
  <si>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</si>
  <si>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</si>
  <si>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</si>
  <si>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</si>
  <si>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</si>
  <si>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</si>
  <si>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</si>
  <si>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</si>
  <si>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</si>
  <si>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</si>
  <si>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</si>
  <si>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</si>
  <si>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</si>
  <si>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</si>
  <si>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</si>
  <si>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</si>
  <si>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</si>
  <si>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</si>
  <si>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</si>
  <si>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</si>
  <si>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</si>
  <si>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</si>
  <si>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</si>
  <si>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</si>
  <si>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</si>
  <si>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</si>
  <si>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</si>
  <si>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</si>
  <si>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</si>
  <si>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</si>
  <si>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</si>
  <si>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</si>
  <si>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</si>
  <si>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</si>
  <si>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</si>
  <si>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</si>
  <si>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</si>
  <si>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</si>
  <si>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</si>
  <si>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</si>
  <si>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</si>
  <si>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</si>
  <si>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</si>
  <si>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</si>
  <si>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</si>
  <si>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</si>
  <si>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</si>
  <si>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</si>
  <si>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</si>
  <si>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</si>
  <si>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</si>
  <si>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</si>
  <si>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</si>
  <si>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</si>
  <si>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</si>
  <si>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</si>
  <si>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</si>
  <si>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</si>
  <si>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</si>
  <si>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</si>
  <si>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</si>
  <si>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</si>
  <si>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</si>
  <si>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</si>
  <si>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</si>
  <si>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</si>
  <si>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</si>
  <si>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</si>
  <si>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</si>
  <si>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</si>
  <si>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</si>
  <si>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</si>
  <si>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</si>
  <si>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</si>
  <si>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</si>
  <si>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</si>
  <si>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</si>
  <si>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</si>
  <si>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</si>
  <si>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</si>
  <si>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</si>
  <si>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</si>
  <si>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</si>
  <si>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</si>
  <si>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</si>
  <si>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</si>
  <si>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</si>
  <si>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</si>
  <si>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</si>
  <si>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</si>
  <si>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</si>
  <si>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</si>
  <si>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</si>
  <si>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</si>
  <si>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</si>
  <si>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</si>
  <si>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</si>
  <si>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</si>
  <si>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</si>
  <si>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</si>
  <si>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</si>
  <si>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</si>
  <si>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</si>
  <si>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</si>
  <si>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</si>
  <si>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</si>
  <si>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</si>
  <si>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</si>
  <si>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</si>
  <si>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</si>
  <si>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</si>
  <si>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</si>
  <si>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</si>
  <si>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</si>
  <si>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</si>
  <si>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</si>
  <si>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</si>
  <si>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</si>
  <si>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</si>
  <si>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</si>
  <si>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</si>
  <si>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</si>
  <si>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</si>
  <si>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</si>
  <si>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</si>
  <si>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</si>
  <si>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</si>
  <si>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</si>
  <si>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</si>
  <si>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</si>
  <si>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</si>
  <si>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</si>
  <si>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</si>
  <si>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</si>
  <si>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</si>
  <si>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</si>
  <si>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</si>
  <si>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</si>
  <si>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</si>
  <si>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</si>
  <si>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</si>
  <si>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</si>
  <si>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</si>
  <si>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</si>
  <si>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</si>
  <si>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</si>
  <si>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</si>
  <si>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</si>
  <si>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</si>
  <si>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</si>
  <si>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</si>
  <si>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</si>
  <si>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</si>
  <si>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</si>
  <si>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</si>
  <si>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</si>
  <si>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</si>
  <si>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</si>
  <si>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</si>
  <si>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</si>
  <si>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</si>
  <si>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</si>
  <si>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</si>
  <si>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</si>
  <si>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</si>
  <si>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</si>
  <si>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</si>
  <si>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</si>
  <si>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</si>
  <si>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</si>
  <si>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</si>
  <si>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</si>
  <si>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</si>
  <si>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</si>
  <si>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</si>
  <si>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</si>
  <si>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</si>
  <si>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</si>
  <si>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</si>
  <si>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</si>
  <si>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</si>
  <si>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</si>
  <si>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</si>
  <si>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</si>
  <si>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</si>
  <si>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</si>
  <si>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</si>
  <si>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</si>
  <si>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</si>
  <si>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</si>
  <si>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</si>
  <si>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</si>
  <si>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</si>
  <si>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</si>
  <si>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</si>
  <si>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</si>
  <si>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</si>
  <si>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</si>
  <si>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</si>
  <si>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</si>
  <si>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</si>
  <si>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</si>
  <si>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</si>
  <si>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</si>
  <si>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</si>
  <si>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</si>
  <si>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</si>
  <si>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</si>
  <si>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</si>
  <si>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</si>
  <si>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</si>
  <si>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</si>
  <si>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</si>
  <si>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</si>
  <si>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</si>
  <si>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</si>
  <si>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</si>
  <si>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</si>
  <si>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</si>
  <si>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</si>
  <si>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</si>
  <si>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</si>
  <si>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</si>
  <si>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</si>
  <si>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</si>
  <si>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</si>
  <si>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</si>
  <si>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</si>
  <si>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</si>
  <si>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</si>
  <si>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</si>
  <si>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</si>
  <si>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</si>
  <si>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</si>
  <si>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</si>
  <si>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</si>
  <si>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</si>
  <si>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</si>
  <si>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</si>
  <si>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</si>
  <si>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</si>
  <si>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</si>
  <si>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</si>
  <si>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</si>
  <si>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</si>
  <si>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</si>
  <si>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</si>
  <si>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</si>
  <si>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</si>
  <si>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</si>
  <si>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</si>
  <si>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</si>
  <si>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</si>
  <si>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</si>
  <si>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</si>
  <si>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</si>
  <si>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</si>
  <si>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</si>
  <si>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</si>
  <si>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</si>
  <si>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</si>
  <si>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</si>
  <si>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</si>
  <si>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</si>
  <si>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</si>
  <si>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</si>
  <si>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</si>
  <si>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</si>
  <si>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</si>
  <si>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</si>
  <si>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</si>
  <si>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</si>
  <si>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</si>
  <si>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</si>
  <si>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</si>
  <si>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</si>
  <si>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</si>
  <si>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</si>
  <si>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</si>
  <si>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</si>
  <si>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</si>
  <si>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</si>
  <si>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</si>
  <si>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</si>
  <si>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</si>
  <si>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</si>
  <si>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</si>
  <si>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</si>
  <si>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</si>
  <si>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</si>
  <si>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</si>
  <si>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</si>
  <si>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</si>
  <si>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</si>
  <si>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</si>
  <si>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</si>
  <si>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</si>
  <si>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</si>
  <si>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</si>
  <si>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</si>
  <si>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</si>
  <si>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</si>
  <si>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</si>
  <si>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</si>
  <si>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</si>
  <si>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</si>
  <si>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</si>
  <si>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</si>
  <si>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</si>
  <si>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</si>
  <si>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</si>
  <si>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</si>
  <si>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</si>
  <si>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</si>
  <si>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</si>
  <si>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</si>
  <si>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</si>
  <si>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</si>
  <si>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</si>
  <si>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</si>
  <si>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</si>
  <si>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</si>
  <si>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</si>
  <si>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</si>
  <si>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</si>
  <si>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</si>
  <si>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</si>
  <si>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</si>
  <si>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</si>
  <si>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</si>
  <si>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</si>
  <si>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</si>
  <si>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</si>
  <si>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</si>
  <si>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</si>
  <si>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</si>
  <si>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</si>
  <si>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</si>
  <si>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</si>
  <si>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</si>
  <si>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</si>
  <si>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</si>
  <si>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</si>
  <si>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</si>
  <si>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</si>
  <si>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</si>
  <si>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</si>
  <si>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</si>
  <si>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</si>
  <si>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</si>
  <si>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</si>
  <si>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</si>
  <si>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</si>
  <si>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</si>
  <si>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</si>
  <si>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</si>
  <si>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</si>
  <si>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</si>
  <si>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</si>
  <si>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</si>
  <si>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</si>
  <si>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</si>
  <si>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</si>
  <si>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</si>
  <si>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</si>
  <si>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</si>
  <si>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</si>
  <si>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</si>
  <si>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</si>
  <si>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</si>
  <si>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</si>
  <si>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</si>
  <si>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</si>
  <si>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</si>
  <si>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</si>
  <si>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</si>
  <si>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</si>
  <si>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</si>
  <si>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</si>
  <si>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</si>
  <si>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</si>
  <si>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</si>
  <si>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</si>
  <si>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</si>
  <si>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</si>
  <si>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</si>
  <si>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</si>
  <si>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</si>
  <si>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</si>
  <si>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</si>
  <si>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</si>
  <si>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</si>
  <si>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</si>
  <si>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</si>
  <si>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</si>
  <si>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</si>
  <si>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</si>
  <si>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</si>
  <si>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</si>
  <si>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</si>
  <si>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</si>
  <si>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</si>
  <si>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</si>
  <si>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</si>
  <si>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</si>
  <si>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</si>
  <si>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</si>
  <si>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</si>
  <si>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</si>
  <si>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</si>
  <si>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</si>
  <si>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</si>
  <si>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</si>
  <si>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</si>
  <si>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</si>
  <si>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</si>
  <si>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</si>
  <si>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</si>
  <si>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</si>
  <si>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</si>
  <si>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</si>
  <si>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</si>
  <si>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</si>
  <si>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</si>
  <si>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</si>
  <si>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</si>
  <si>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</si>
  <si>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</si>
  <si>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</si>
  <si>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</si>
  <si>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</si>
  <si>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</si>
  <si>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</si>
  <si>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</si>
  <si>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</si>
  <si>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</si>
  <si>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</si>
  <si>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</si>
  <si>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</si>
  <si>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</si>
  <si>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</si>
  <si>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</si>
  <si>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</si>
  <si>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</si>
  <si>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</si>
  <si>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</si>
  <si>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</si>
  <si>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</si>
  <si>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</si>
  <si>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</si>
  <si>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</si>
  <si>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</si>
  <si>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</si>
  <si>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</si>
  <si>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</si>
  <si>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</si>
  <si>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</si>
  <si>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</si>
  <si>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</si>
  <si>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</si>
  <si>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</si>
  <si>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</si>
  <si>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</si>
  <si>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</si>
  <si>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</si>
  <si>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</si>
  <si>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</si>
  <si>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</si>
  <si>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</si>
  <si>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</si>
  <si>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</si>
  <si>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</si>
  <si>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</si>
  <si>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</si>
  <si>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</si>
  <si>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</si>
  <si>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</si>
  <si>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</si>
  <si>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</si>
  <si>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</si>
  <si>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</si>
  <si>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</si>
  <si>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</si>
  <si>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</si>
  <si>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</si>
  <si>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</si>
  <si>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</si>
  <si>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</si>
  <si>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</si>
  <si>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</si>
  <si>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</si>
  <si>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</si>
  <si>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</si>
  <si>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</si>
  <si>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</si>
  <si>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</si>
  <si>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</si>
  <si>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</si>
  <si>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</si>
  <si>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</si>
  <si>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</si>
  <si>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</si>
  <si>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</si>
  <si>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</si>
  <si>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</si>
  <si>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</si>
  <si>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</si>
  <si>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</si>
  <si>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</si>
  <si>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</si>
  <si>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</si>
  <si>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</si>
  <si>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</si>
  <si>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</si>
  <si>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</si>
  <si>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</si>
  <si>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</si>
  <si>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</si>
  <si>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</si>
  <si>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</si>
  <si>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</si>
  <si>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</si>
  <si>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</si>
  <si>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</si>
  <si>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</si>
  <si>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</si>
  <si>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</si>
  <si>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</si>
  <si>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</si>
  <si>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</si>
  <si>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</si>
  <si>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</si>
  <si>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</si>
  <si>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</si>
  <si>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</si>
  <si>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</si>
  <si>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</si>
  <si>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</si>
  <si>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</si>
  <si>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</si>
  <si>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</si>
  <si>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</si>
  <si>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</si>
  <si>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</si>
  <si>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</si>
  <si>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</si>
  <si>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</si>
  <si>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</si>
  <si>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</si>
  <si>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</si>
  <si>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</si>
  <si>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</si>
  <si>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</si>
  <si>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</si>
  <si>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</si>
  <si>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</si>
  <si>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</si>
  <si>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</si>
  <si>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</si>
  <si>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</si>
  <si>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</si>
  <si>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</si>
  <si>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</si>
  <si>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</si>
  <si>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</si>
  <si>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</si>
  <si>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</si>
  <si>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</si>
  <si>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</si>
  <si>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</si>
  <si>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</si>
  <si>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</si>
  <si>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</si>
  <si>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</si>
  <si>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</si>
  <si>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</si>
  <si>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</si>
  <si>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</si>
  <si>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</si>
  <si>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</si>
  <si>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</si>
  <si>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</si>
  <si>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</si>
  <si>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</si>
  <si>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</si>
  <si>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</si>
  <si>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</si>
  <si>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</si>
  <si>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</si>
  <si>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</si>
  <si>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</si>
  <si>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</si>
  <si>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</si>
  <si>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</si>
  <si>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</si>
  <si>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</si>
  <si>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</si>
  <si>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</si>
  <si>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</si>
  <si>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</si>
  <si>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</si>
  <si>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</si>
  <si>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</si>
  <si>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</si>
  <si>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</si>
  <si>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</si>
  <si>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</si>
  <si>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</si>
  <si>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</si>
  <si>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</si>
  <si>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</si>
  <si>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</si>
  <si>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</si>
  <si>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</si>
  <si>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</si>
  <si>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</si>
  <si>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</si>
  <si>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</si>
  <si>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</si>
  <si>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</si>
  <si>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</si>
  <si>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</si>
  <si>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</si>
  <si>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</si>
  <si>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</si>
  <si>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</si>
  <si>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</si>
  <si>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</si>
  <si>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</si>
  <si>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</si>
  <si>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</si>
  <si>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</si>
  <si>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</si>
  <si>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</si>
  <si>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</si>
  <si>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</si>
  <si>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</si>
  <si>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</si>
  <si>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</si>
  <si>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</si>
  <si>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</si>
  <si>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</si>
  <si>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</si>
  <si>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</si>
  <si>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</si>
  <si>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</si>
  <si>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</si>
  <si>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</si>
  <si>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</si>
  <si>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</si>
  <si>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</si>
  <si>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</si>
  <si>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</si>
  <si>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</si>
  <si>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</si>
  <si>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</si>
  <si>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</si>
  <si>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</si>
  <si>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</si>
  <si>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</si>
  <si>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</si>
  <si>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</si>
  <si>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</si>
  <si>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</si>
  <si>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</si>
  <si>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</si>
  <si>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</si>
  <si>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</si>
  <si>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</si>
  <si>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</si>
  <si>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</si>
  <si>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</si>
  <si>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</si>
  <si>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</si>
  <si>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</si>
  <si>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</si>
  <si>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</si>
  <si>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</si>
  <si>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</si>
  <si>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</si>
  <si>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</si>
  <si>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</si>
  <si>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</si>
  <si>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</si>
  <si>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</si>
  <si>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</si>
  <si>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</si>
  <si>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</si>
  <si>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</si>
  <si>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</si>
  <si>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</si>
  <si>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</si>
  <si>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</si>
  <si>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</si>
  <si>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</si>
  <si>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</si>
  <si>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</si>
  <si>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</si>
  <si>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</si>
  <si>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</si>
  <si>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</si>
  <si>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</si>
  <si>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</si>
  <si>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</si>
  <si>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</si>
  <si>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</si>
  <si>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</si>
  <si>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</si>
  <si>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</si>
  <si>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</si>
  <si>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</si>
  <si>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</si>
  <si>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</si>
  <si>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</si>
  <si>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</si>
  <si>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</si>
  <si>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</si>
  <si>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</si>
  <si>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</si>
  <si>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</si>
  <si>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</si>
  <si>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</si>
  <si>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</si>
  <si>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</si>
  <si>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</si>
  <si>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</si>
  <si>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</si>
  <si>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</si>
  <si>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</si>
  <si>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</si>
  <si>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</si>
  <si>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</si>
  <si>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</si>
  <si>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</si>
  <si>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</si>
  <si>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</si>
  <si>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</si>
  <si>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</si>
  <si>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</si>
  <si>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</si>
  <si>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</si>
  <si>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</si>
  <si>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</si>
  <si>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</si>
  <si>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</si>
  <si>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</si>
  <si>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</si>
  <si>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</si>
  <si>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</si>
  <si>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</si>
  <si>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</si>
  <si>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</si>
  <si>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</si>
  <si>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</si>
  <si>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</si>
  <si>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</si>
  <si>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</si>
  <si>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</si>
  <si>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</si>
  <si>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</si>
  <si>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</si>
  <si>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</si>
  <si>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</si>
  <si>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</si>
  <si>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</si>
  <si>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</si>
  <si>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</si>
  <si>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</si>
  <si>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</si>
  <si>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</si>
  <si>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</si>
  <si>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</si>
  <si>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</si>
  <si>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</si>
  <si>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</si>
  <si>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</si>
  <si>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</si>
  <si>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</si>
  <si>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</si>
  <si>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</si>
  <si>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</si>
  <si>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</si>
  <si>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</si>
  <si>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</si>
  <si>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</si>
  <si>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</si>
  <si>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</si>
  <si>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</si>
  <si>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</si>
  <si>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</si>
  <si>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</si>
  <si>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</si>
  <si>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</si>
  <si>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</si>
  <si>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</si>
  <si>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</si>
  <si>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</si>
  <si>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</si>
  <si>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</si>
  <si>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</si>
  <si>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</si>
  <si>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</si>
  <si>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</si>
  <si>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</si>
  <si>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</si>
  <si>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</si>
  <si>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</si>
  <si>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</si>
  <si>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</si>
  <si>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</si>
  <si>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</si>
  <si>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</si>
  <si>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</si>
  <si>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</si>
  <si>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</si>
  <si>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</si>
  <si>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</si>
  <si>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</si>
  <si>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</si>
  <si>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</si>
  <si>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</si>
  <si>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</si>
  <si>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</si>
  <si>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</si>
  <si>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</si>
  <si>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</si>
  <si>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</si>
  <si>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</si>
  <si>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</si>
  <si>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</si>
  <si>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</si>
  <si>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</si>
  <si>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</si>
  <si>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</si>
  <si>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</si>
  <si>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</si>
  <si>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</si>
  <si>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</si>
  <si>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</si>
  <si>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</si>
  <si>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</si>
  <si>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</si>
  <si>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</si>
  <si>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</si>
  <si>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</si>
  <si>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</si>
  <si>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</si>
  <si>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</si>
  <si>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</si>
  <si>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</si>
  <si>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</si>
  <si>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</si>
  <si>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</si>
  <si>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</si>
  <si>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</si>
  <si>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</si>
  <si>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</si>
  <si>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</si>
  <si>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</si>
  <si>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</si>
  <si>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</si>
  <si>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</si>
  <si>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</si>
  <si>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</si>
  <si>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</si>
  <si>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</si>
  <si>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</si>
  <si>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</si>
  <si>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</si>
  <si>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</si>
  <si>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</si>
  <si>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</si>
  <si>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</si>
  <si>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</si>
  <si>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</si>
  <si>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</si>
  <si>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</si>
  <si>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</si>
  <si>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</si>
  <si>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</si>
  <si>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</si>
  <si>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</si>
  <si>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</si>
  <si>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</si>
  <si>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</si>
  <si>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</si>
  <si>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</si>
  <si>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</si>
  <si>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</si>
  <si>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</si>
  <si>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</si>
  <si>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</si>
  <si>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</si>
  <si>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</si>
  <si>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</si>
  <si>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</si>
  <si>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</si>
  <si>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</si>
  <si>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</si>
  <si>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</si>
  <si>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</si>
  <si>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</si>
  <si>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</si>
  <si>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</si>
  <si>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</si>
  <si>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</si>
  <si>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</si>
  <si>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</si>
  <si>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</si>
  <si>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</si>
  <si>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</si>
  <si>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</si>
  <si>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</si>
  <si>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</si>
  <si>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</si>
  <si>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</si>
  <si>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</si>
  <si>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</si>
  <si>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</si>
  <si>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</si>
  <si>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</si>
  <si>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</si>
  <si>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</si>
  <si>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</si>
  <si>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</si>
  <si>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</si>
  <si>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</si>
  <si>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</si>
  <si>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</si>
  <si>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</si>
  <si>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</si>
  <si>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</si>
  <si>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</si>
  <si>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</si>
  <si>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</si>
  <si>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</si>
  <si>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</si>
  <si>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</si>
  <si>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</si>
  <si>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</si>
  <si>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</si>
  <si>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</si>
  <si>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</si>
  <si>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</si>
  <si>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</si>
  <si>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</si>
  <si>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</si>
  <si>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</si>
  <si>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</si>
  <si>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</si>
  <si>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</si>
  <si>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</si>
  <si>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</si>
  <si>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</si>
  <si>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</si>
  <si>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</si>
  <si>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</si>
  <si>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</si>
  <si>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</si>
  <si>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</si>
  <si>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</si>
  <si>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</si>
  <si>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</si>
  <si>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</si>
  <si>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</si>
  <si>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</si>
  <si>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</si>
  <si>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</si>
  <si>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</si>
  <si>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</si>
  <si>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</si>
  <si>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</si>
  <si>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</si>
  <si>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</si>
  <si>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</si>
  <si>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</si>
  <si>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</si>
  <si>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</si>
  <si>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</si>
  <si>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</si>
  <si>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</si>
  <si>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</si>
  <si>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</si>
  <si>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</si>
  <si>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</si>
  <si>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</si>
  <si>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</si>
  <si>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</si>
  <si>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</si>
  <si>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</si>
  <si>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</si>
  <si>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</si>
  <si>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</si>
  <si>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</si>
  <si>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</si>
  <si>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</si>
  <si>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</si>
  <si>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</si>
  <si>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</si>
  <si>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</si>
  <si>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</si>
  <si>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</si>
  <si>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</si>
  <si>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</si>
  <si>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</si>
  <si>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</si>
  <si>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</si>
  <si>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</si>
  <si>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</si>
  <si>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</si>
  <si>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</si>
  <si>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</si>
  <si>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</si>
  <si>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</si>
  <si>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</si>
  <si>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</si>
  <si>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</si>
  <si>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</si>
  <si>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</si>
  <si>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</si>
  <si>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</si>
  <si>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</si>
  <si>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</si>
  <si>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</si>
  <si>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</si>
  <si>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</si>
  <si>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</si>
  <si>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</si>
  <si>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</si>
  <si>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</si>
  <si>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</si>
  <si>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</si>
  <si>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</si>
  <si>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</si>
  <si>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</si>
  <si>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</si>
  <si>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</si>
  <si>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</si>
  <si>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</si>
  <si>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</si>
  <si>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</si>
  <si>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</si>
  <si>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</si>
  <si>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</si>
  <si>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</si>
  <si>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</si>
  <si>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</si>
  <si>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</si>
  <si>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</si>
  <si>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</si>
  <si>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</si>
  <si>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</si>
  <si>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</si>
  <si>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</si>
  <si>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</si>
  <si>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</si>
  <si>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</si>
  <si>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</si>
  <si>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</si>
  <si>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</si>
  <si>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</si>
  <si>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</si>
  <si>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</si>
  <si>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</si>
  <si>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</si>
  <si>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</si>
  <si>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</si>
  <si>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</si>
  <si>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</si>
  <si>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</si>
  <si>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</si>
  <si>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</si>
  <si>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</si>
  <si>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</si>
  <si>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</si>
  <si>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</si>
  <si>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</si>
  <si>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</si>
  <si>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</si>
  <si>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</si>
  <si>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</si>
  <si>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</si>
  <si>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</si>
  <si>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</si>
  <si>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</si>
  <si>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</si>
  <si>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</si>
  <si>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</si>
  <si>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</si>
  <si>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</si>
  <si>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</si>
  <si>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</si>
  <si>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</si>
  <si>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</si>
  <si>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</si>
  <si>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</si>
  <si>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</si>
  <si>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</si>
  <si>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</si>
  <si>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</si>
  <si>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</si>
  <si>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</si>
  <si>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</si>
  <si>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</si>
  <si>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</si>
  <si>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</si>
  <si>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</si>
  <si>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</si>
  <si>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</si>
  <si>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</si>
  <si>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</si>
  <si>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</si>
  <si>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</si>
  <si>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</si>
  <si>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</si>
  <si>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</si>
  <si>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</si>
  <si>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</si>
  <si>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</si>
  <si>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</si>
  <si>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</si>
  <si>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</si>
  <si>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</si>
  <si>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</si>
  <si>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</si>
  <si>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</si>
  <si>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</si>
  <si>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</si>
  <si>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</si>
  <si>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</si>
  <si>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</si>
  <si>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</si>
  <si>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</si>
  <si>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</si>
  <si>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</si>
  <si>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</si>
  <si>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</si>
  <si>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</si>
  <si>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</si>
  <si>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</si>
  <si>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</si>
  <si>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</si>
  <si>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</si>
  <si>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</si>
  <si>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</si>
  <si>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</si>
  <si>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</si>
  <si>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</si>
  <si>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</si>
  <si>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</si>
  <si>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</si>
  <si>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</si>
  <si>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</si>
  <si>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</si>
  <si>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</si>
  <si>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</si>
  <si>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</si>
  <si>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</si>
  <si>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</si>
  <si>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</si>
  <si>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</si>
  <si>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</si>
  <si>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</si>
  <si>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</si>
  <si>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</si>
  <si>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</si>
  <si>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</si>
  <si>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</si>
  <si>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</si>
  <si>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</si>
  <si>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</si>
  <si>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</si>
  <si>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</si>
  <si>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</si>
  <si>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</si>
  <si>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</si>
  <si>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</si>
  <si>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</si>
  <si>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</si>
  <si>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</si>
  <si>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</si>
  <si>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</si>
  <si>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</si>
  <si>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</si>
  <si>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</si>
  <si>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</si>
  <si>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</si>
  <si>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</si>
  <si>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</si>
  <si>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</si>
  <si>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</si>
  <si>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</si>
  <si>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</si>
  <si>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</si>
  <si>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</si>
  <si>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</si>
  <si>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</si>
  <si>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</si>
  <si>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</si>
  <si>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</si>
  <si>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</si>
  <si>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</si>
  <si>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</si>
  <si>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</si>
  <si>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</si>
  <si>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</si>
  <si>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</si>
  <si>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</si>
  <si>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</si>
  <si>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</si>
  <si>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</si>
  <si>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</si>
  <si>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</si>
  <si>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</si>
  <si>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</si>
  <si>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</si>
  <si>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</si>
  <si>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</si>
  <si>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</si>
  <si>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</si>
  <si>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</si>
  <si>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</si>
  <si>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</si>
  <si>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</si>
  <si>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</si>
  <si>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</si>
  <si>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</si>
  <si>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</si>
  <si>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</si>
  <si>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</si>
  <si>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</si>
  <si>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</si>
  <si>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</si>
  <si>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</si>
  <si>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</si>
  <si>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</si>
  <si>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</si>
  <si>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</si>
  <si>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</si>
  <si>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</si>
  <si>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</si>
  <si>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</si>
  <si>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</si>
  <si>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</si>
  <si>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</si>
  <si>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</si>
  <si>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</si>
  <si>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</si>
  <si>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</si>
  <si>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</si>
  <si>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</si>
  <si>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</si>
  <si>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</si>
  <si>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</si>
  <si>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</si>
  <si>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</si>
  <si>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</si>
  <si>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</si>
  <si>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</si>
  <si>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</si>
  <si>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</si>
  <si>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</si>
  <si>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</si>
  <si>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</si>
  <si>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</si>
  <si>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</si>
  <si>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</si>
  <si>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</si>
  <si>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</si>
  <si>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</si>
  <si>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</si>
  <si>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</si>
  <si>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</si>
  <si>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</si>
  <si>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</si>
  <si>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</si>
  <si>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</si>
  <si>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</si>
  <si>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</si>
  <si>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</si>
  <si>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</si>
  <si>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</si>
  <si>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</si>
  <si>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</si>
  <si>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</si>
  <si>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</si>
  <si>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</si>
  <si>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</si>
  <si>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</si>
  <si>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</si>
  <si>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</si>
  <si>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</si>
  <si>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</si>
  <si>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</si>
  <si>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</si>
  <si>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</si>
  <si>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</si>
  <si>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</si>
  <si>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</si>
  <si>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</si>
  <si>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</si>
  <si>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</si>
  <si>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</si>
  <si>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</si>
  <si>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</si>
  <si>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</si>
  <si>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</si>
  <si>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</si>
  <si>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</si>
  <si>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</si>
  <si>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</si>
  <si>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</si>
  <si>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</si>
  <si>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</si>
  <si>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</si>
  <si>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</si>
  <si>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</si>
  <si>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</si>
  <si>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</si>
  <si>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</si>
  <si>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</si>
  <si>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</si>
  <si>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</si>
  <si>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</si>
  <si>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</si>
  <si>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</si>
  <si>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</si>
  <si>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</si>
  <si>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</si>
  <si>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</si>
  <si>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</si>
  <si>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</si>
  <si>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</si>
  <si>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</si>
  <si>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</si>
  <si>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</si>
  <si>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</si>
  <si>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</si>
  <si>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</si>
  <si>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</si>
  <si>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</si>
  <si>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</si>
  <si>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</si>
  <si>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</si>
  <si>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</si>
  <si>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</si>
  <si>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</si>
  <si>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</si>
  <si>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</si>
  <si>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</si>
  <si>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</si>
  <si>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</si>
  <si>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</si>
  <si>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</si>
  <si>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</si>
  <si>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</si>
  <si>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</si>
  <si>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</si>
  <si>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</si>
  <si>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</si>
  <si>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</si>
  <si>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</si>
  <si>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</si>
  <si>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</si>
  <si>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</si>
  <si>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</si>
  <si>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</si>
  <si>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</si>
  <si>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</si>
  <si>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</si>
  <si>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</si>
  <si>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</si>
  <si>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</si>
  <si>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</si>
  <si>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</si>
  <si>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</si>
  <si>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</si>
  <si>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</si>
  <si>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</si>
  <si>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</si>
  <si>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</si>
  <si>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</si>
  <si>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</si>
  <si>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</si>
  <si>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</si>
  <si>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</si>
  <si>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</si>
  <si>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</si>
  <si>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</si>
  <si>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</si>
  <si>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</si>
  <si>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</si>
  <si>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</si>
  <si>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</si>
  <si>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</si>
  <si>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</si>
  <si>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</si>
  <si>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</si>
  <si>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</si>
  <si>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</si>
  <si>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</si>
  <si>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</si>
  <si>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</si>
  <si>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</si>
  <si>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</si>
  <si>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</si>
  <si>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</si>
  <si>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</si>
  <si>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</si>
  <si>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</si>
  <si>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</si>
  <si>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</si>
  <si>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</si>
  <si>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</si>
  <si>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</si>
  <si>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</si>
  <si>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</si>
  <si>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</si>
  <si>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</si>
  <si>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</si>
  <si>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</si>
  <si>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</si>
  <si>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</si>
  <si>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</si>
  <si>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</si>
  <si>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</si>
  <si>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</si>
  <si>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</si>
  <si>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</si>
  <si>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</si>
  <si>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</si>
  <si>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</si>
  <si>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</si>
  <si>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</si>
  <si>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</si>
  <si>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</si>
  <si>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</si>
  <si>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</si>
  <si>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</si>
  <si>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</si>
  <si>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</si>
  <si>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</si>
  <si>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</si>
  <si>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</si>
  <si>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</si>
  <si>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</si>
  <si>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</si>
  <si>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</si>
  <si>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</si>
  <si>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</si>
  <si>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</si>
  <si>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</si>
  <si>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</si>
  <si>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</si>
  <si>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</si>
  <si>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</si>
  <si>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</si>
  <si>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</si>
  <si>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</si>
  <si>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</si>
  <si>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</si>
  <si>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</si>
  <si>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</si>
  <si>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</si>
  <si>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</si>
  <si>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</si>
  <si>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</si>
  <si>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</si>
  <si>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</si>
  <si>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</si>
  <si>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</si>
  <si>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</si>
  <si>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</si>
  <si>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</si>
  <si>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</si>
  <si>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</si>
  <si>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</si>
  <si>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</si>
  <si>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</si>
  <si>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</si>
  <si>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</si>
  <si>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</si>
  <si>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</si>
  <si>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</si>
  <si>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</si>
  <si>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</si>
  <si>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</si>
  <si>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</si>
  <si>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</si>
  <si>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</si>
  <si>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</si>
  <si>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</si>
  <si>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</si>
  <si>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</si>
  <si>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</si>
  <si>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</si>
  <si>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</si>
  <si>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</si>
  <si>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</si>
  <si>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</si>
  <si>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</si>
  <si>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</si>
  <si>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</si>
  <si>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</si>
  <si>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</si>
  <si>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</si>
  <si>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</si>
  <si>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</si>
  <si>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</si>
  <si>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</si>
  <si>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</si>
  <si>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</si>
  <si>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</si>
  <si>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</si>
  <si>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</si>
  <si>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</si>
  <si>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</si>
  <si>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</si>
  <si>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</si>
  <si>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</si>
  <si>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</si>
  <si>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</si>
  <si>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</si>
  <si>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</si>
  <si>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</si>
  <si>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</si>
  <si>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</si>
  <si>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</si>
  <si>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</si>
  <si>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</si>
  <si>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</si>
  <si>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</si>
  <si>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</si>
  <si>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</si>
  <si>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</si>
  <si>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</si>
  <si>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</si>
  <si>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</si>
  <si>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</si>
  <si>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</si>
  <si>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</si>
  <si>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</si>
  <si>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</si>
  <si>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</si>
  <si>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</si>
  <si>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</si>
  <si>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</si>
  <si>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</si>
  <si>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</si>
  <si>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</si>
  <si>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</si>
  <si>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</si>
  <si>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</si>
  <si>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</si>
  <si>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</si>
  <si>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</si>
  <si>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</si>
  <si>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</si>
  <si>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</si>
  <si>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</si>
  <si>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</si>
  <si>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</si>
  <si>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</si>
  <si>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</si>
  <si>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</si>
  <si>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</si>
  <si>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</si>
  <si>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</si>
  <si>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</si>
  <si>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</si>
  <si>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</si>
  <si>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</si>
  <si>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</si>
  <si>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</si>
  <si>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</si>
  <si>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</si>
  <si>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</si>
  <si>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</si>
  <si>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</si>
  <si>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</si>
  <si>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</si>
  <si>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</si>
  <si>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</si>
  <si>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</si>
  <si>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</si>
  <si>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</si>
  <si>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</si>
  <si>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</si>
  <si>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</si>
  <si>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</si>
  <si>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</si>
  <si>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</si>
  <si>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</si>
  <si>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</si>
  <si>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</si>
  <si>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</si>
  <si>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</si>
  <si>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</si>
  <si>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</si>
  <si>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</si>
  <si>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</si>
  <si>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</si>
  <si>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</si>
  <si>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</si>
  <si>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</si>
  <si>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</si>
  <si>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</si>
  <si>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</si>
  <si>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</si>
  <si>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</si>
  <si>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</si>
  <si>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</si>
  <si>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</si>
  <si>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</si>
  <si>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</si>
  <si>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</si>
  <si>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</si>
  <si>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</si>
  <si>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</si>
  <si>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</si>
  <si>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</si>
  <si>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</si>
  <si>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</si>
  <si>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</si>
  <si>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</si>
  <si>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</si>
  <si>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</si>
  <si>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</si>
  <si>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</si>
  <si>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</si>
  <si>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</si>
  <si>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</si>
  <si>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</si>
  <si>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</si>
  <si>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</si>
  <si>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</si>
  <si>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</si>
  <si>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</si>
  <si>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</si>
  <si>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</si>
  <si>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</si>
  <si>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</si>
  <si>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</si>
  <si>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</si>
  <si>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</si>
  <si>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</si>
  <si>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</si>
  <si>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</si>
  <si>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</si>
  <si>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</si>
  <si>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</si>
  <si>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</si>
  <si>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</si>
  <si>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</si>
  <si>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</si>
  <si>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</si>
  <si>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</si>
  <si>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</si>
  <si>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</si>
  <si>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</si>
  <si>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</si>
  <si>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</si>
  <si>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</si>
  <si>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</si>
  <si>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</si>
  <si>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</si>
  <si>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</si>
  <si>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</si>
  <si>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</si>
  <si>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</si>
  <si>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</si>
  <si>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</si>
  <si>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</si>
  <si>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</si>
  <si>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</si>
  <si>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</si>
  <si>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</si>
  <si>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</si>
  <si>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</si>
  <si>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</si>
  <si>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</si>
  <si>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</si>
  <si>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</si>
  <si>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</si>
  <si>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</si>
  <si>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</si>
  <si>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</si>
  <si>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</si>
  <si>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</si>
  <si>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</si>
  <si>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</si>
  <si>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</si>
  <si>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</si>
  <si>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</si>
  <si>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</si>
  <si>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</si>
  <si>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</si>
  <si>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</si>
  <si>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</si>
  <si>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</si>
  <si>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</si>
  <si>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</si>
  <si>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</si>
  <si>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</si>
  <si>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</si>
  <si>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</si>
  <si>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</si>
  <si>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</si>
  <si>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</si>
  <si>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</si>
  <si>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</si>
  <si>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</si>
  <si>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</si>
  <si>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</si>
  <si>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</si>
  <si>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</si>
  <si>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</si>
  <si>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</si>
  <si>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</si>
  <si>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</si>
  <si>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</si>
  <si>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</si>
  <si>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</si>
  <si>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</si>
  <si>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</si>
  <si>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</si>
  <si>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</si>
  <si>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</si>
  <si>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</si>
  <si>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</si>
  <si>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</si>
  <si>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</si>
  <si>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</si>
  <si>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</si>
  <si>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</si>
  <si>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</si>
  <si>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</si>
  <si>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</si>
  <si>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</si>
  <si>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</si>
  <si>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</si>
  <si>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</si>
  <si>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</si>
  <si>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</si>
  <si>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</si>
  <si>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</si>
  <si>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</si>
  <si>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</si>
  <si>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</si>
  <si>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</si>
  <si>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</si>
  <si>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</si>
  <si>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</si>
  <si>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</si>
  <si>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</si>
  <si>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</si>
  <si>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</si>
  <si>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</si>
  <si>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</si>
  <si>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</si>
  <si>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</si>
  <si>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</si>
  <si>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</si>
  <si>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</si>
  <si>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</si>
  <si>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</si>
  <si>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</si>
  <si>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</si>
  <si>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</si>
  <si>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</si>
  <si>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</si>
  <si>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</si>
  <si>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</si>
  <si>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</si>
  <si>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</si>
  <si>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</si>
  <si>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</si>
  <si>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</si>
  <si>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</si>
  <si>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</si>
  <si>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</si>
  <si>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</si>
  <si>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</si>
  <si>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</si>
  <si>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</si>
  <si>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</si>
  <si>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</si>
  <si>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</si>
  <si>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</si>
  <si>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</si>
  <si>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</si>
  <si>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</si>
  <si>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</si>
  <si>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</si>
  <si>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</si>
  <si>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</si>
  <si>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</si>
  <si>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</si>
  <si>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</si>
  <si>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</si>
  <si>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</si>
  <si>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</si>
  <si>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</si>
  <si>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</si>
  <si>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</si>
  <si>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</si>
  <si>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</si>
  <si>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</si>
  <si>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</si>
  <si>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</si>
  <si>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</si>
  <si>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</si>
  <si>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</si>
  <si>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</si>
  <si>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</si>
  <si>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</si>
  <si>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</si>
  <si>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</si>
  <si>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</si>
  <si>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</si>
  <si>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</si>
  <si>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</si>
  <si>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</si>
  <si>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</si>
  <si>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</si>
  <si>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</si>
  <si>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</si>
  <si>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</si>
  <si>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</si>
  <si>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</si>
  <si>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</si>
  <si>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</si>
  <si>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</si>
  <si>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</si>
  <si>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</si>
  <si>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</si>
  <si>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</si>
  <si>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</si>
  <si>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</si>
  <si>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</si>
  <si>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</si>
  <si>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</si>
  <si>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</si>
  <si>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</si>
  <si>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</si>
  <si>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</si>
  <si>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</si>
  <si>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</si>
  <si>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</si>
  <si>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</si>
  <si>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</si>
  <si>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</si>
  <si>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</si>
  <si>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</si>
  <si>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</si>
  <si>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</si>
  <si>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</si>
  <si>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</si>
  <si>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</si>
  <si>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</si>
  <si>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</si>
  <si>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</si>
  <si>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</si>
  <si>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</si>
  <si>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</si>
  <si>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</si>
  <si>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</si>
  <si>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</si>
  <si>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</si>
  <si>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</si>
  <si>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</si>
  <si>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</si>
  <si>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</si>
  <si>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</si>
  <si>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</si>
  <si>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</si>
  <si>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</si>
  <si>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</si>
  <si>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</si>
  <si>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</si>
  <si>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</si>
  <si>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</si>
  <si>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</si>
  <si>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</si>
  <si>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</si>
  <si>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</si>
  <si>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</si>
  <si>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</si>
  <si>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</si>
  <si>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</si>
  <si>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</si>
  <si>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</si>
  <si>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</si>
  <si>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</si>
  <si>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</si>
  <si>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</si>
  <si>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</si>
  <si>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</si>
  <si>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</si>
  <si>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</si>
  <si>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</si>
  <si>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</si>
  <si>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</si>
  <si>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</si>
  <si>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</si>
  <si>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</si>
  <si>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</si>
  <si>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</si>
  <si>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</si>
  <si>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</si>
  <si>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</si>
  <si>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</si>
  <si>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</si>
  <si>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</si>
  <si>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</si>
  <si>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</si>
  <si>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</si>
  <si>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</si>
  <si>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</si>
  <si>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</si>
  <si>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</si>
  <si>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</si>
  <si>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</si>
  <si>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</si>
  <si>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</si>
  <si>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</si>
  <si>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</si>
  <si>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</si>
  <si>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</si>
  <si>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</si>
  <si>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</si>
  <si>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</si>
  <si>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</si>
  <si>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</si>
  <si>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</si>
  <si>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</si>
  <si>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</si>
  <si>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</si>
  <si>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</si>
  <si>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</si>
  <si>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</si>
  <si>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</si>
  <si>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</si>
  <si>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</si>
  <si>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</si>
  <si>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</si>
  <si>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</si>
  <si>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</si>
  <si>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</si>
  <si>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</si>
  <si>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</si>
  <si>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</si>
  <si>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</si>
  <si>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</si>
  <si>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</si>
  <si>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</si>
  <si>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</si>
  <si>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</si>
  <si>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</si>
  <si>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</si>
  <si>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</si>
  <si>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</si>
  <si>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</si>
  <si>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</si>
  <si>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</si>
  <si>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</si>
  <si>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</si>
  <si>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</si>
  <si>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</si>
  <si>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</si>
  <si>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</si>
  <si>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</si>
  <si>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</si>
  <si>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</si>
  <si>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</si>
  <si>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</si>
  <si>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</si>
  <si>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</si>
  <si>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</si>
  <si>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</si>
  <si>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</si>
  <si>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</si>
  <si>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</si>
  <si>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</si>
  <si>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</si>
  <si>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</si>
  <si>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</si>
  <si>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</si>
  <si>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</si>
  <si>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</si>
  <si>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</si>
  <si>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</si>
  <si>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</si>
  <si>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</si>
  <si>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</si>
  <si>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</si>
  <si>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</si>
  <si>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</si>
  <si>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</si>
  <si>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</si>
  <si>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</si>
  <si>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</si>
  <si>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</si>
  <si>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</si>
  <si>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</si>
  <si>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</si>
  <si>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</si>
  <si>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</si>
  <si>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</si>
  <si>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</si>
  <si>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</si>
  <si>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</si>
  <si>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</si>
  <si>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</si>
  <si>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</si>
  <si>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</si>
  <si>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</si>
  <si>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</si>
  <si>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</si>
  <si>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</si>
  <si>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</si>
  <si>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</si>
  <si>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</si>
  <si>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</si>
  <si>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</si>
  <si>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</si>
  <si>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</si>
  <si>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</si>
  <si>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</si>
  <si>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</si>
  <si>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</si>
  <si>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</si>
  <si>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</si>
  <si>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</si>
  <si>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</si>
  <si>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</si>
  <si>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</si>
  <si>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</si>
  <si>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</si>
  <si>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</si>
  <si>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</si>
  <si>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</si>
  <si>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</si>
  <si>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</si>
  <si>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</si>
  <si>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</si>
  <si>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</si>
  <si>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</si>
  <si>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</si>
  <si>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</si>
  <si>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</si>
  <si>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</si>
  <si>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</si>
  <si>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</si>
  <si>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</si>
  <si>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</si>
  <si>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</si>
  <si>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</si>
  <si>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</si>
  <si>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</si>
  <si>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</si>
  <si>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</si>
  <si>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</si>
  <si>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</si>
  <si>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</si>
  <si>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</si>
  <si>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</si>
  <si>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</si>
  <si>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</si>
  <si>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</si>
  <si>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</si>
  <si>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</si>
  <si>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</si>
  <si>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</si>
  <si>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</si>
  <si>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</si>
  <si>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</si>
  <si>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</si>
  <si>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</si>
  <si>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</si>
  <si>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</si>
  <si>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</si>
  <si>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</si>
  <si>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</si>
  <si>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</si>
  <si>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</si>
  <si>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</si>
  <si>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</si>
  <si>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</si>
  <si>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</si>
  <si>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</si>
  <si>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</si>
  <si>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</si>
  <si>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</si>
  <si>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</si>
  <si>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</si>
  <si>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</si>
  <si>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</si>
  <si>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</si>
  <si>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</si>
  <si>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</si>
  <si>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</si>
  <si>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</si>
  <si>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</si>
  <si>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</si>
  <si>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</si>
  <si>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</si>
  <si>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</si>
  <si>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</si>
  <si>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</si>
  <si>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</si>
  <si>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</si>
  <si>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</si>
  <si>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</si>
  <si>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</si>
  <si>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</si>
  <si>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</si>
  <si>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</si>
  <si>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</si>
  <si>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</si>
  <si>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</si>
  <si>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</si>
  <si>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</si>
  <si>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</si>
  <si>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</si>
  <si>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</si>
  <si>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</si>
  <si>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</si>
  <si>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</si>
  <si>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</si>
  <si>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</si>
  <si>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</si>
  <si>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</si>
  <si>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</si>
  <si>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</si>
  <si>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</si>
  <si>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</si>
  <si>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</si>
  <si>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</si>
  <si>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</si>
  <si>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</si>
  <si>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</si>
  <si>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</si>
  <si>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</si>
  <si>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</si>
  <si>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</si>
  <si>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</si>
  <si>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</si>
  <si>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</si>
  <si>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</si>
  <si>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</si>
  <si>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</si>
  <si>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</si>
  <si>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</si>
  <si>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</si>
  <si>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</si>
  <si>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</si>
  <si>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</si>
  <si>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</si>
  <si>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</si>
  <si>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</si>
  <si>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</si>
  <si>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</si>
  <si>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</si>
  <si>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</si>
  <si>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</si>
  <si>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</si>
  <si>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</si>
  <si>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</si>
  <si>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</si>
  <si>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</si>
  <si>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</si>
  <si>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</si>
  <si>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</si>
  <si>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</si>
  <si>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</si>
  <si>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</si>
  <si>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</si>
  <si>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</si>
  <si>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</si>
  <si>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</si>
  <si>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</si>
  <si>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</si>
  <si>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</si>
  <si>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</si>
  <si>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</si>
  <si>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</si>
  <si>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</si>
  <si>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</si>
  <si>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</si>
  <si>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</si>
  <si>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</si>
  <si>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</si>
  <si>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</si>
  <si>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</si>
  <si>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</si>
  <si>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</si>
  <si>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</si>
  <si>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</si>
  <si>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</si>
  <si>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</si>
  <si>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</si>
  <si>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</si>
  <si>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</si>
  <si>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</si>
  <si>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</si>
  <si>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</si>
  <si>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</si>
  <si>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</si>
  <si>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</si>
  <si>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</si>
  <si>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</si>
  <si>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</si>
  <si>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</si>
  <si>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</si>
  <si>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</si>
  <si>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</si>
  <si>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</si>
  <si>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</si>
  <si>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</si>
  <si>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</si>
  <si>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</si>
  <si>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</si>
  <si>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</si>
  <si>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</si>
  <si>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</si>
  <si>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</si>
  <si>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</si>
  <si>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</si>
  <si>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</si>
  <si>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</si>
  <si>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</si>
  <si>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</si>
  <si>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</si>
  <si>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</si>
  <si>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</si>
  <si>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</si>
  <si>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</si>
  <si>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</si>
  <si>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</si>
  <si>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</si>
  <si>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</si>
  <si>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</si>
  <si>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</si>
  <si>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</si>
  <si>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</si>
  <si>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</si>
  <si>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</si>
  <si>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</si>
  <si>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</si>
  <si>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</si>
  <si>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</si>
  <si>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</si>
  <si>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</si>
  <si>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</si>
  <si>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</si>
  <si>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</si>
  <si>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</si>
  <si>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</si>
  <si>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</si>
  <si>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</si>
  <si>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</si>
  <si>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</si>
  <si>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</si>
  <si>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</si>
  <si>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</si>
  <si>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</si>
  <si>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</si>
  <si>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</si>
  <si>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</si>
  <si>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</si>
  <si>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</si>
  <si>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</si>
  <si>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</si>
  <si>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</si>
  <si>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</si>
  <si>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</si>
  <si>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</si>
  <si>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</si>
  <si>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</si>
  <si>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</si>
  <si>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</si>
  <si>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</si>
  <si>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</si>
  <si>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</si>
  <si>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</si>
  <si>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</si>
  <si>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</si>
  <si>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</si>
  <si>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</si>
  <si>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</si>
  <si>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</si>
  <si>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</si>
  <si>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</si>
  <si>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</si>
  <si>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</si>
  <si>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</si>
  <si>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</si>
  <si>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</si>
  <si>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</si>
  <si>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</si>
  <si>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</si>
  <si>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</si>
  <si>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</si>
  <si>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</si>
  <si>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</si>
  <si>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</si>
  <si>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</si>
  <si>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</si>
  <si>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</si>
  <si>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</si>
  <si>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</si>
  <si>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</si>
  <si>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</si>
  <si>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</si>
  <si>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</si>
  <si>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</si>
  <si>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</si>
  <si>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</si>
  <si>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</si>
  <si>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</si>
  <si>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</si>
  <si>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</si>
  <si>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</si>
  <si>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</si>
  <si>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</si>
  <si>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</si>
  <si>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</si>
  <si>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</si>
  <si>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</si>
  <si>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</si>
  <si>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</si>
  <si>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</si>
  <si>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</si>
  <si>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</si>
  <si>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</si>
  <si>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</si>
  <si>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</si>
  <si>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</si>
  <si>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</si>
  <si>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</si>
  <si>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</si>
  <si>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</si>
  <si>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</si>
  <si>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</si>
  <si>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</si>
  <si>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</si>
  <si>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</si>
  <si>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</si>
  <si>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</si>
  <si>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</si>
  <si>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</si>
  <si>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</si>
  <si>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</si>
  <si>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</si>
  <si>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</si>
  <si>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</si>
  <si>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</si>
  <si>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</si>
  <si>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</si>
  <si>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</si>
  <si>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</si>
  <si>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</si>
  <si>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</si>
  <si>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</si>
  <si>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</si>
  <si>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</si>
  <si>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</si>
  <si>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</si>
  <si>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</si>
  <si>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</si>
  <si>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</si>
  <si>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</si>
  <si>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</si>
  <si>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</si>
  <si>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</si>
  <si>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</si>
  <si>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</si>
  <si>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</si>
  <si>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</si>
  <si>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</si>
  <si>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</si>
  <si>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</si>
  <si>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</si>
  <si>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</si>
  <si>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</si>
  <si>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</si>
  <si>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</si>
  <si>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</si>
  <si>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</si>
  <si>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</si>
  <si>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</si>
  <si>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</si>
  <si>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</si>
  <si>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</si>
  <si>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</si>
  <si>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</si>
  <si>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</si>
  <si>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</si>
  <si>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</si>
  <si>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</si>
  <si>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</si>
  <si>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</si>
  <si>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</si>
  <si>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</si>
  <si>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</si>
  <si>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</si>
  <si>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</si>
  <si>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</si>
  <si>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</si>
  <si>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</si>
  <si>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</si>
  <si>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</si>
  <si>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</si>
  <si>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</si>
  <si>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</si>
  <si>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</si>
  <si>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</si>
  <si>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</si>
  <si>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</si>
  <si>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</si>
  <si>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</si>
  <si>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</si>
  <si>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</si>
  <si>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</si>
  <si>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</si>
  <si>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</si>
  <si>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</si>
  <si>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</si>
  <si>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</si>
  <si>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</si>
  <si>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</si>
  <si>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</si>
  <si>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</si>
  <si>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</si>
  <si>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</si>
  <si>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</si>
  <si>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</si>
  <si>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</si>
  <si>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</si>
  <si>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</si>
  <si>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</si>
  <si>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</si>
  <si>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</si>
  <si>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</si>
  <si>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</si>
  <si>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</si>
  <si>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</si>
  <si>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</si>
  <si>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</si>
  <si>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</si>
  <si>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</si>
  <si>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</si>
  <si>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</si>
  <si>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</si>
  <si>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</si>
  <si>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</si>
  <si>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</si>
  <si>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</si>
  <si>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</si>
  <si>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</si>
  <si>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</si>
  <si>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</si>
  <si>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</si>
  <si>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</si>
  <si>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</si>
  <si>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</si>
  <si>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</si>
  <si>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</si>
  <si>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</si>
  <si>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</si>
  <si>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</si>
  <si>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</si>
  <si>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</si>
  <si>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</si>
  <si>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</si>
  <si>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</si>
  <si>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</si>
  <si>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</si>
  <si>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</si>
  <si>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</si>
  <si>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</si>
  <si>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</si>
  <si>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</si>
  <si>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</si>
  <si>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</si>
  <si>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</si>
  <si>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</si>
  <si>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</si>
  <si>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</si>
  <si>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</si>
  <si>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</si>
  <si>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</si>
  <si>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</si>
  <si>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</si>
  <si>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</si>
  <si>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</si>
  <si>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</si>
  <si>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</si>
  <si>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</si>
  <si>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</si>
  <si>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</si>
  <si>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</si>
  <si>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</si>
  <si>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</si>
  <si>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</si>
  <si>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</si>
  <si>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</si>
  <si>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</si>
  <si>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</si>
  <si>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</si>
  <si>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</si>
  <si>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</si>
  <si>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</si>
  <si>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</si>
  <si>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</si>
  <si>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</si>
  <si>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</si>
  <si>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</si>
  <si>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</si>
  <si>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</si>
  <si>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</si>
  <si>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</si>
  <si>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</si>
  <si>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</si>
  <si>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</si>
  <si>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</si>
  <si>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</si>
  <si>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</si>
  <si>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</si>
  <si>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</si>
  <si>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</si>
  <si>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</si>
  <si>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</si>
  <si>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</si>
  <si>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</si>
  <si>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</si>
  <si>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</si>
  <si>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</si>
  <si>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</si>
  <si>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</si>
  <si>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</si>
  <si>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</si>
  <si>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</si>
  <si>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</si>
  <si>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</si>
  <si>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</si>
  <si>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</si>
  <si>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</si>
  <si>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</si>
  <si>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</si>
  <si>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</si>
  <si>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</si>
  <si>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</si>
  <si>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</si>
  <si>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</si>
  <si>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</si>
  <si>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</si>
  <si>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</si>
  <si>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</si>
  <si>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</si>
  <si>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</si>
  <si>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</si>
  <si>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</si>
  <si>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</si>
  <si>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</si>
  <si>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</si>
  <si>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</si>
  <si>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</si>
  <si>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</si>
  <si>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</si>
  <si>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</si>
  <si>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</si>
  <si>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</si>
  <si>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</si>
  <si>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</si>
  <si>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</si>
  <si>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</si>
  <si>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</si>
  <si>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</si>
  <si>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</si>
  <si>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</si>
  <si>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</si>
  <si>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</si>
  <si>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</si>
  <si>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</si>
  <si>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</si>
  <si>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</si>
  <si>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</si>
  <si>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</si>
  <si>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</si>
  <si>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</si>
  <si>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</si>
  <si>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</si>
  <si>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</si>
  <si>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</si>
  <si>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</si>
  <si>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</si>
  <si>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</si>
  <si>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</si>
  <si>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</si>
  <si>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</si>
  <si>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</si>
  <si>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</si>
  <si>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</si>
  <si>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</si>
  <si>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</si>
  <si>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</si>
  <si>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</si>
  <si>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</si>
  <si>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</si>
  <si>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</si>
  <si>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</si>
  <si>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</si>
  <si>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</si>
  <si>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</si>
  <si>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</si>
  <si>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</si>
  <si>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</si>
  <si>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</si>
  <si>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</si>
  <si>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</si>
  <si>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</si>
  <si>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</si>
  <si>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</si>
  <si>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</si>
  <si>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</si>
  <si>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</si>
  <si>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</si>
  <si>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</si>
  <si>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</si>
  <si>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</si>
  <si>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</si>
  <si>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</si>
  <si>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</si>
  <si>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</si>
  <si>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</si>
  <si>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</si>
  <si>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</si>
  <si>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</si>
  <si>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</si>
  <si>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</si>
  <si>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</si>
  <si>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</si>
  <si>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</si>
  <si>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</si>
  <si>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</si>
  <si>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</si>
  <si>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</si>
  <si>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</si>
  <si>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</si>
  <si>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</si>
  <si>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</si>
  <si>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</si>
  <si>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</si>
  <si>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</si>
  <si>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</si>
  <si>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</si>
  <si>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</si>
  <si>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</si>
  <si>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</si>
  <si>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</si>
  <si>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</si>
  <si>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</si>
  <si>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</si>
  <si>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</si>
  <si>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</si>
  <si>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</si>
  <si>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</si>
  <si>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</si>
  <si>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</si>
  <si>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</si>
  <si>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</si>
  <si>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</si>
  <si>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</si>
  <si>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</si>
  <si>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</si>
  <si>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</si>
  <si>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</si>
  <si>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</si>
  <si>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</si>
  <si>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</si>
  <si>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</si>
  <si>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</si>
  <si>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</si>
  <si>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</si>
  <si>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</si>
  <si>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</si>
  <si>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</si>
  <si>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</si>
  <si>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</si>
  <si>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</si>
  <si>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</si>
  <si>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</si>
  <si>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</si>
  <si>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</si>
  <si>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</si>
  <si>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</si>
  <si>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</si>
  <si>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</si>
  <si>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</si>
  <si>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</si>
  <si>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</si>
  <si>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</si>
  <si>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</si>
  <si>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</si>
  <si>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</si>
  <si>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</si>
  <si>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</si>
  <si>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</si>
  <si>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</si>
  <si>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</si>
  <si>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</si>
  <si>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</si>
  <si>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</si>
  <si>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</si>
  <si>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</si>
  <si>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</si>
  <si>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</si>
  <si>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</si>
  <si>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</si>
  <si>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</si>
  <si>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</si>
  <si>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</si>
  <si>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</si>
  <si>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</si>
  <si>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</si>
  <si>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</si>
  <si>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</si>
  <si>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</si>
  <si>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</si>
  <si>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</si>
  <si>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</si>
  <si>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</si>
  <si>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</si>
  <si>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</si>
  <si>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</si>
  <si>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</si>
  <si>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</si>
  <si>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</si>
  <si>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</si>
  <si>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</si>
  <si>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</si>
  <si>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</si>
  <si>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</si>
  <si>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</si>
  <si>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</si>
  <si>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</si>
  <si>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</si>
  <si>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</si>
  <si>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</si>
  <si>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</si>
  <si>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</si>
  <si>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</si>
  <si>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</si>
  <si>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</si>
  <si>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</si>
  <si>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</si>
  <si>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</si>
  <si>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</si>
  <si>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</si>
  <si>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</si>
  <si>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</si>
  <si>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</si>
  <si>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</si>
  <si>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</si>
  <si>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</si>
  <si>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</si>
  <si>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</si>
  <si>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</si>
  <si>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</si>
  <si>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</si>
  <si>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</si>
  <si>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</si>
  <si>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</si>
  <si>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</si>
  <si>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</si>
  <si>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</si>
  <si>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</si>
  <si>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</si>
  <si>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</si>
  <si>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</si>
  <si>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</si>
  <si>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</si>
  <si>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</si>
  <si>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</si>
  <si>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</si>
  <si>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</si>
  <si>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</si>
  <si>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</si>
  <si>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</si>
  <si>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</si>
  <si>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</si>
  <si>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</si>
  <si>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</si>
  <si>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</si>
  <si>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</si>
  <si>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</si>
  <si>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</si>
  <si>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</si>
  <si>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</si>
  <si>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</si>
  <si>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</si>
  <si>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</si>
  <si>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</si>
  <si>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</si>
  <si>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</si>
  <si>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</si>
  <si>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</si>
  <si>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</si>
  <si>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</si>
  <si>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</si>
  <si>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</si>
  <si>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</si>
  <si>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</si>
  <si>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</si>
  <si>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</si>
  <si>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</si>
  <si>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</si>
  <si>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</si>
  <si>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</si>
  <si>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</si>
  <si>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</si>
  <si>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</si>
  <si>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</si>
  <si>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</si>
  <si>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</si>
  <si>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</si>
  <si>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</si>
  <si>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</si>
  <si>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</si>
  <si>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</si>
  <si>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</si>
  <si>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</si>
  <si>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</si>
  <si>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</si>
  <si>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</si>
  <si>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</si>
  <si>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</si>
  <si>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</si>
  <si>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</si>
  <si>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</si>
  <si>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</si>
  <si>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</si>
  <si>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</si>
  <si>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</si>
  <si>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</si>
  <si>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</si>
  <si>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</si>
  <si>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</si>
  <si>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</si>
  <si>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</si>
  <si>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</si>
  <si>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</si>
  <si>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</si>
  <si>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</si>
  <si>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</si>
  <si>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</si>
  <si>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</si>
  <si>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</si>
  <si>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</si>
  <si>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</si>
  <si>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</si>
  <si>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</si>
  <si>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</si>
  <si>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</si>
  <si>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</si>
  <si>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</si>
  <si>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</si>
  <si>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</si>
  <si>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</si>
  <si>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</si>
  <si>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</si>
  <si>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</si>
  <si>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</si>
  <si>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</si>
  <si>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</si>
  <si>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</si>
  <si>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</si>
  <si>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</si>
  <si>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</si>
  <si>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</si>
  <si>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</si>
  <si>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</si>
  <si>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</si>
  <si>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</si>
  <si>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</si>
  <si>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</si>
  <si>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</si>
  <si>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</si>
  <si>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</si>
  <si>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</si>
  <si>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</si>
  <si>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</si>
  <si>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</si>
  <si>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</si>
  <si>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</si>
  <si>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</si>
  <si>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</si>
  <si>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</si>
  <si>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</si>
  <si>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</si>
  <si>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</si>
  <si>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</si>
  <si>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</si>
  <si>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</si>
  <si>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</si>
  <si>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</si>
  <si>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</si>
  <si>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</si>
  <si>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</si>
  <si>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</si>
  <si>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</si>
  <si>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</si>
  <si>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</si>
  <si>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</si>
  <si>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</si>
  <si>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</si>
  <si>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</si>
  <si>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</si>
  <si>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</si>
  <si>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</si>
  <si>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</si>
  <si>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</si>
  <si>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</si>
  <si>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</si>
  <si>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</si>
  <si>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</si>
  <si>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</si>
  <si>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</si>
  <si>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</si>
  <si>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</si>
  <si>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</si>
  <si>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</si>
  <si>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</si>
  <si>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</si>
  <si>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</si>
  <si>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</si>
  <si>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</si>
  <si>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</si>
  <si>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</si>
  <si>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</si>
  <si>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</si>
  <si>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</si>
  <si>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</si>
  <si>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</si>
  <si>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</si>
  <si>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</si>
  <si>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</si>
  <si>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</si>
  <si>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</si>
  <si>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</si>
  <si>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</si>
  <si>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</si>
  <si>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</si>
  <si>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</si>
  <si>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</si>
  <si>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</si>
  <si>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</si>
  <si>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</si>
  <si>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</si>
  <si>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</si>
  <si>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</si>
  <si>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</si>
  <si>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</si>
  <si>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</si>
  <si>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</si>
  <si>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</si>
  <si>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</si>
  <si>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</si>
  <si>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</si>
  <si>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</si>
  <si>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</si>
  <si>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</si>
  <si>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</si>
  <si>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</si>
  <si>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</si>
  <si>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</si>
  <si>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</si>
  <si>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</si>
  <si>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</si>
  <si>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</si>
  <si>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</si>
  <si>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</si>
  <si>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</si>
  <si>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</si>
  <si>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</si>
  <si>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</si>
  <si>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</si>
  <si>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</si>
  <si>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</si>
  <si>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</si>
  <si>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</si>
  <si>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</si>
  <si>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</si>
  <si>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</si>
  <si>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</si>
  <si>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</si>
  <si>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</si>
  <si>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</si>
  <si>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</si>
  <si>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</si>
  <si>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</si>
  <si>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</si>
  <si>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</si>
  <si>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</si>
  <si>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</si>
  <si>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</si>
  <si>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</si>
  <si>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</si>
  <si>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</si>
  <si>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</si>
  <si>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</si>
  <si>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</si>
  <si>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</si>
  <si>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</si>
  <si>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</si>
  <si>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</si>
  <si>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</si>
  <si>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</si>
  <si>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</si>
  <si>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</si>
  <si>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</si>
  <si>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</si>
  <si>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</si>
  <si>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</si>
  <si>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</si>
  <si>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</si>
  <si>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</si>
  <si>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</si>
  <si>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</si>
  <si>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</si>
  <si>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</si>
  <si>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</si>
  <si>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</si>
  <si>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</si>
  <si>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</si>
  <si>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</si>
  <si>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</si>
  <si>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</si>
  <si>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</si>
  <si>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</si>
  <si>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</si>
  <si>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</si>
  <si>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</si>
  <si>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</si>
  <si>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</si>
  <si>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</si>
  <si>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</si>
  <si>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</si>
  <si>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</si>
  <si>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</si>
  <si>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</si>
  <si>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</si>
  <si>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</si>
  <si>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</si>
  <si>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</si>
  <si>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</si>
  <si>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</si>
  <si>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</si>
  <si>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</si>
  <si>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</si>
  <si>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</si>
  <si>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</si>
  <si>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</si>
  <si>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</si>
  <si>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</si>
  <si>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</si>
  <si>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</si>
  <si>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</si>
  <si>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</si>
  <si>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</si>
  <si>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</si>
  <si>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</si>
  <si>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</si>
  <si>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</si>
  <si>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</si>
  <si>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</si>
  <si>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</si>
  <si>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</si>
  <si>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</si>
  <si>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</si>
  <si>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</si>
  <si>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</si>
  <si>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</si>
  <si>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</si>
  <si>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</si>
  <si>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</si>
  <si>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</si>
  <si>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</si>
  <si>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</si>
  <si>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</si>
  <si>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</si>
  <si>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</si>
  <si>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</si>
  <si>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</si>
  <si>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</si>
  <si>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</si>
  <si>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</si>
  <si>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</si>
  <si>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</si>
  <si>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</si>
  <si>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</si>
  <si>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</si>
  <si>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</si>
  <si>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</si>
  <si>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</si>
  <si>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</si>
  <si>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</si>
  <si>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</si>
  <si>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</si>
  <si>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</si>
  <si>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</si>
  <si>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</si>
  <si>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</si>
  <si>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</si>
  <si>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</si>
  <si>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</si>
  <si>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</si>
  <si>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</si>
  <si>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</si>
  <si>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</si>
  <si>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</si>
  <si>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</si>
  <si>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</si>
  <si>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</si>
  <si>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</si>
  <si>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</si>
  <si>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</si>
  <si>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</si>
  <si>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</si>
  <si>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</si>
  <si>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</si>
  <si>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</si>
  <si>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</si>
  <si>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</si>
  <si>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</si>
  <si>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</si>
  <si>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</si>
  <si>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</si>
  <si>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</si>
  <si>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</si>
  <si>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</si>
  <si>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</si>
  <si>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</si>
  <si>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</si>
  <si>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</si>
  <si>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</si>
  <si>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</si>
  <si>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</si>
  <si>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</si>
  <si>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</si>
  <si>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</si>
  <si>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</si>
  <si>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</si>
  <si>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</si>
  <si>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</si>
  <si>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</si>
  <si>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</si>
  <si>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</si>
  <si>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</si>
  <si>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</si>
  <si>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</si>
  <si>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</si>
  <si>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</si>
  <si>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</si>
  <si>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</si>
  <si>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</si>
  <si>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</si>
  <si>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</si>
  <si>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</si>
  <si>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</si>
  <si>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</si>
  <si>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</si>
  <si>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</si>
  <si>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</si>
  <si>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</si>
  <si>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</si>
  <si>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</si>
  <si>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</si>
  <si>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</si>
  <si>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</si>
  <si>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</si>
  <si>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</si>
  <si>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</si>
  <si>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</si>
  <si>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</si>
  <si>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</si>
  <si>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</si>
  <si>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</si>
  <si>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</si>
  <si>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</si>
  <si>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</si>
  <si>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</si>
  <si>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</si>
  <si>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</si>
  <si>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</si>
  <si>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</si>
  <si>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</si>
  <si>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</si>
  <si>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</si>
  <si>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</si>
  <si>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</si>
  <si>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</si>
  <si>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</si>
  <si>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</si>
  <si>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</si>
  <si>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</si>
  <si>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</si>
  <si>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</si>
  <si>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</si>
  <si>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</si>
  <si>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</si>
  <si>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</si>
  <si>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</si>
  <si>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</si>
  <si>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</si>
  <si>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</si>
  <si>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</si>
  <si>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</si>
  <si>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</si>
  <si>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</si>
  <si>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</si>
  <si>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</si>
  <si>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</si>
  <si>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</si>
  <si>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</si>
  <si>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</si>
  <si>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</si>
  <si>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</si>
  <si>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</si>
  <si>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</si>
  <si>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</si>
  <si>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</si>
  <si>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</si>
  <si>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</si>
  <si>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</si>
  <si>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</si>
  <si>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</si>
  <si>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</si>
  <si>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</si>
  <si>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</si>
  <si>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</si>
  <si>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</si>
  <si>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</si>
  <si>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</si>
  <si>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</si>
  <si>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</si>
  <si>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</si>
  <si>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</si>
  <si>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</si>
  <si>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</si>
  <si>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</si>
  <si>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</si>
  <si>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</si>
  <si>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</si>
  <si>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</si>
  <si>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</si>
  <si>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</si>
  <si>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</si>
  <si>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</si>
  <si>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</si>
  <si>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</si>
  <si>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</si>
  <si>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</si>
  <si>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</si>
  <si>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</si>
  <si>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</si>
  <si>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</si>
  <si>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</si>
  <si>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</si>
  <si>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</si>
  <si>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</si>
  <si>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</si>
  <si>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</si>
  <si>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</si>
  <si>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</si>
  <si>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</si>
  <si>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</si>
  <si>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</si>
  <si>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</si>
  <si>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</si>
  <si>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</si>
  <si>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</si>
  <si>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</si>
  <si>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</si>
  <si>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</si>
  <si>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</si>
  <si>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</si>
  <si>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</si>
  <si>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</si>
  <si>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</si>
  <si>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</si>
  <si>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</si>
  <si>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</si>
  <si>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</si>
  <si>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</si>
  <si>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</si>
  <si>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</si>
  <si>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</si>
  <si>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</si>
  <si>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</si>
  <si>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</si>
  <si>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</si>
  <si>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</si>
  <si>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</si>
  <si>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</si>
  <si>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</si>
  <si>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</si>
  <si>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</si>
  <si>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</si>
  <si>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</si>
  <si>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</si>
  <si>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</si>
  <si>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</si>
  <si>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</si>
  <si>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</si>
  <si>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</si>
  <si>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</si>
  <si>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</si>
  <si>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</si>
  <si>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</si>
  <si>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</si>
  <si>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</si>
  <si>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</si>
  <si>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</si>
  <si>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</si>
  <si>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</si>
  <si>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</si>
  <si>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</si>
  <si>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</si>
  <si>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</si>
  <si>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</si>
  <si>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</si>
  <si>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</si>
  <si>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</si>
  <si>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</si>
  <si>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</si>
  <si>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</si>
  <si>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</si>
  <si>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</si>
  <si>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</si>
  <si>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</si>
  <si>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</si>
  <si>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</si>
  <si>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</si>
  <si>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</si>
  <si>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</si>
  <si>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</si>
  <si>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</si>
  <si>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</si>
  <si>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</si>
  <si>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</si>
  <si>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</si>
  <si>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</si>
  <si>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</si>
  <si>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</si>
  <si>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</si>
  <si>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</si>
  <si>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</si>
  <si>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</si>
  <si>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</si>
  <si>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</si>
  <si>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</si>
  <si>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</si>
  <si>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</si>
  <si>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</si>
  <si>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</si>
  <si>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</si>
  <si>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</si>
  <si>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</si>
  <si>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</si>
  <si>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</si>
  <si>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</si>
  <si>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</si>
  <si>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</si>
  <si>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</si>
  <si>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</si>
  <si>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</si>
  <si>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</si>
  <si>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</si>
  <si>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</si>
  <si>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</si>
  <si>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</si>
  <si>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</si>
  <si>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</si>
  <si>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</si>
  <si>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</si>
  <si>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</si>
  <si>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</si>
  <si>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</si>
  <si>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</si>
  <si>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</si>
  <si>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</si>
  <si>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</si>
  <si>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</si>
  <si>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</si>
  <si>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</si>
  <si>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</si>
  <si>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</si>
  <si>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</si>
  <si>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</si>
  <si>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</si>
  <si>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</si>
  <si>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</si>
  <si>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</si>
  <si>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</si>
  <si>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</si>
  <si>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</si>
  <si>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</si>
  <si>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</si>
  <si>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</si>
  <si>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</si>
  <si>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</si>
  <si>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</si>
  <si>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</si>
  <si>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</si>
  <si>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</si>
  <si>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</si>
  <si>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</si>
  <si>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</si>
  <si>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</si>
  <si>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</si>
  <si>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</si>
  <si>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</si>
  <si>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</si>
  <si>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</si>
  <si>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</si>
  <si>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</si>
  <si>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</si>
  <si>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</si>
  <si>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</si>
  <si>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</si>
  <si>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</si>
  <si>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</si>
  <si>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</si>
  <si>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</si>
  <si>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</si>
  <si>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</si>
  <si>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</si>
  <si>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</si>
  <si>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</si>
  <si>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</si>
  <si>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</si>
  <si>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</si>
  <si>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</si>
  <si>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</si>
  <si>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</si>
  <si>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</si>
  <si>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</si>
  <si>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</si>
  <si>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</si>
  <si>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</si>
  <si>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</si>
  <si>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</si>
  <si>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</si>
  <si>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</si>
  <si>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</si>
  <si>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</si>
  <si>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</si>
  <si>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</si>
  <si>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</si>
  <si>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</si>
  <si>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</si>
  <si>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</si>
  <si>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</si>
  <si>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</si>
  <si>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</si>
  <si>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</si>
  <si>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</si>
  <si>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</si>
  <si>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</si>
  <si>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</si>
  <si>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</si>
  <si>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</si>
  <si>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</si>
  <si>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</si>
  <si>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</si>
  <si>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</si>
  <si>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</si>
  <si>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</si>
  <si>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</si>
  <si>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</si>
  <si>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</si>
  <si>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</si>
  <si>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</si>
  <si>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</si>
  <si>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</si>
  <si>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</si>
  <si>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</si>
  <si>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</si>
  <si>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</si>
  <si>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</si>
  <si>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</si>
  <si>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</si>
  <si>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</si>
  <si>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</si>
  <si>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</si>
  <si>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</si>
  <si>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</si>
  <si>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</si>
  <si>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</si>
  <si>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</si>
  <si>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</si>
  <si>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</si>
  <si>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</si>
  <si>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</si>
  <si>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</si>
  <si>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</si>
  <si>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</si>
  <si>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</si>
  <si>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</si>
  <si>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</si>
  <si>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</si>
  <si>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</si>
  <si>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</si>
  <si>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</si>
  <si>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</si>
  <si>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</si>
  <si>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</si>
  <si>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</si>
  <si>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</si>
  <si>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</si>
  <si>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</si>
  <si>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</si>
  <si>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</si>
  <si>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</si>
  <si>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</si>
  <si>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</si>
  <si>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</si>
  <si>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</si>
  <si>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</si>
  <si>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</si>
  <si>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</si>
  <si>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</si>
  <si>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</si>
  <si>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</si>
  <si>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</si>
  <si>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</si>
  <si>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</si>
  <si>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</si>
  <si>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</si>
  <si>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</si>
  <si>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</si>
  <si>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</si>
  <si>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</si>
  <si>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</si>
  <si>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</si>
  <si>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</si>
  <si>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</si>
  <si>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</si>
  <si>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</si>
  <si>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</si>
  <si>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</si>
  <si>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</si>
  <si>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</si>
  <si>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</si>
  <si>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</si>
  <si>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</si>
  <si>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</si>
  <si>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</si>
  <si>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</si>
  <si>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</si>
  <si>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</si>
  <si>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</si>
  <si>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</si>
  <si>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</si>
  <si>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</si>
  <si>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</si>
  <si>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</si>
  <si>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</si>
  <si>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</si>
  <si>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</si>
  <si>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</si>
  <si>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</si>
  <si>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</si>
  <si>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</si>
  <si>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</si>
  <si>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</si>
  <si>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</si>
  <si>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</si>
  <si>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</si>
  <si>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</si>
  <si>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</si>
  <si>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</si>
  <si>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</si>
  <si>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</si>
  <si>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</si>
  <si>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</si>
  <si>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</si>
  <si>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</si>
  <si>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</si>
  <si>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</si>
  <si>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</si>
  <si>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</si>
  <si>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</si>
  <si>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</si>
  <si>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</si>
  <si>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</si>
  <si>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</si>
  <si>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</si>
  <si>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</si>
  <si>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</si>
  <si>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</si>
  <si>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</si>
  <si>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</si>
  <si>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</si>
  <si>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</si>
  <si>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</si>
  <si>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</si>
  <si>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</si>
  <si>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</si>
  <si>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</si>
  <si>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</si>
  <si>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</si>
  <si>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</si>
  <si>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</si>
  <si>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</si>
  <si>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</si>
  <si>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</si>
  <si>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</si>
  <si>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</si>
  <si>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</si>
  <si>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</si>
  <si>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</si>
  <si>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</si>
  <si>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</si>
  <si>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</si>
  <si>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</si>
  <si>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</si>
  <si>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</si>
  <si>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</si>
  <si>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</si>
  <si>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</si>
  <si>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</si>
  <si>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</si>
  <si>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</si>
  <si>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</si>
  <si>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</si>
  <si>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</si>
  <si>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</si>
  <si>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</si>
  <si>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</si>
  <si>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</si>
  <si>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</si>
  <si>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</si>
  <si>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</si>
  <si>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</si>
  <si>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</si>
  <si>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</si>
  <si>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</si>
  <si>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</si>
  <si>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</si>
  <si>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</si>
  <si>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</si>
  <si>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</si>
  <si>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</si>
  <si>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</si>
  <si>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</si>
  <si>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</si>
  <si>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</si>
  <si>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</si>
  <si>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</si>
  <si>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</si>
  <si>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</si>
  <si>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</si>
  <si>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</si>
  <si>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</si>
  <si>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</si>
  <si>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</si>
  <si>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</si>
  <si>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</si>
  <si>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</si>
  <si>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</si>
  <si>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</si>
  <si>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</si>
  <si>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</si>
  <si>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</si>
  <si>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</si>
  <si>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</si>
  <si>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</si>
  <si>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</si>
  <si>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</si>
  <si>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</si>
  <si>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</si>
  <si>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</si>
  <si>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</si>
  <si>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</si>
  <si>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</si>
  <si>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</si>
  <si>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</si>
  <si>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</si>
  <si>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</si>
  <si>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</si>
  <si>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</si>
  <si>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</si>
  <si>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</si>
  <si>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</si>
  <si>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</si>
  <si>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</si>
  <si>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</si>
  <si>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</si>
  <si>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</si>
  <si>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</si>
  <si>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</si>
  <si>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</si>
  <si>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</si>
  <si>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</si>
  <si>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</si>
  <si>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</si>
  <si>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</si>
  <si>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</si>
  <si>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</si>
  <si>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</si>
  <si>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</si>
  <si>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</si>
  <si>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</si>
  <si>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</si>
  <si>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</si>
  <si>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</si>
  <si>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</si>
  <si>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</si>
  <si>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</si>
  <si>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</si>
  <si>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</si>
  <si>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</si>
  <si>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</si>
  <si>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</si>
  <si>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</si>
  <si>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</si>
  <si>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</si>
  <si>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</si>
  <si>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</si>
  <si>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</si>
  <si>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</si>
  <si>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</si>
  <si>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</si>
  <si>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</si>
  <si>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</si>
  <si>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</si>
  <si>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</si>
  <si>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</si>
  <si>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</si>
  <si>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</si>
  <si>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</si>
  <si>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</si>
  <si>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</si>
  <si>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</si>
  <si>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</si>
  <si>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</si>
  <si>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</si>
  <si>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</si>
  <si>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</si>
  <si>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</si>
  <si>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</si>
  <si>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</si>
  <si>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</si>
  <si>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</si>
  <si>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</si>
  <si>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</si>
  <si>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</si>
  <si>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</si>
  <si>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</si>
  <si>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</si>
  <si>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</si>
  <si>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</si>
  <si>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</si>
  <si>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</si>
  <si>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</si>
  <si>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</si>
  <si>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</si>
  <si>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</si>
  <si>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</si>
  <si>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</si>
  <si>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</si>
  <si>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</si>
  <si>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</si>
  <si>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</si>
  <si>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</si>
  <si>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</si>
  <si>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</si>
  <si>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</si>
  <si>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</si>
  <si>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</si>
  <si>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</si>
  <si>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</si>
  <si>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</si>
  <si>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</si>
  <si>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</si>
  <si>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</si>
  <si>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</si>
  <si>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</si>
  <si>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</si>
  <si>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</si>
  <si>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</si>
  <si>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</si>
  <si>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</si>
  <si>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</si>
  <si>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</si>
  <si>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</si>
  <si>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</si>
  <si>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</si>
  <si>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</si>
  <si>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</si>
  <si>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</si>
  <si>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</si>
  <si>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</si>
  <si>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</si>
  <si>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</si>
  <si>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</si>
  <si>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</si>
  <si>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</si>
  <si>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</si>
  <si>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</si>
  <si>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</si>
  <si>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</si>
  <si>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</si>
  <si>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</si>
  <si>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</si>
  <si>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</si>
  <si>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</si>
  <si>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</si>
  <si>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</si>
  <si>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</si>
  <si>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</si>
  <si>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</si>
  <si>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</si>
  <si>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</si>
  <si>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</si>
  <si>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</si>
  <si>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</si>
  <si>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</si>
  <si>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</si>
  <si>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</si>
  <si>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</si>
  <si>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</si>
  <si>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</si>
  <si>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</si>
  <si>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</si>
  <si>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</si>
  <si>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</si>
  <si>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</si>
  <si>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</si>
  <si>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</si>
  <si>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</si>
  <si>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</si>
  <si>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</si>
  <si>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</si>
  <si>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</si>
  <si>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</si>
  <si>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</si>
  <si>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</si>
  <si>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</si>
  <si>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</si>
  <si>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</si>
  <si>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</si>
  <si>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</si>
  <si>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</si>
  <si>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</si>
  <si>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</si>
  <si>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</si>
  <si>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</si>
  <si>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</si>
  <si>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</si>
  <si>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</si>
  <si>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</si>
  <si>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</si>
  <si>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</si>
  <si>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</si>
  <si>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</si>
  <si>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</si>
  <si>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</si>
  <si>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</si>
  <si>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</si>
  <si>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</si>
  <si>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</si>
  <si>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</si>
  <si>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</si>
  <si>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</si>
  <si>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</si>
  <si>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</si>
  <si>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</si>
  <si>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</si>
  <si>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</si>
  <si>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</si>
  <si>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</si>
  <si>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</si>
  <si>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</si>
  <si>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</si>
  <si>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</si>
  <si>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</si>
  <si>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</si>
  <si>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</si>
  <si>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</si>
  <si>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</si>
  <si>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</si>
  <si>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</si>
  <si>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</si>
  <si>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</si>
  <si>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</si>
  <si>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</si>
  <si>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</si>
  <si>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</si>
  <si>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</si>
  <si>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</si>
  <si>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</si>
  <si>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</si>
  <si>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</si>
  <si>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</si>
  <si>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</si>
  <si>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</si>
  <si>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</si>
  <si>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</si>
  <si>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</si>
  <si>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</si>
  <si>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</si>
  <si>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</si>
  <si>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</si>
  <si>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</si>
  <si>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</si>
  <si>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</si>
  <si>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</si>
  <si>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</si>
  <si>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</si>
  <si>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</si>
  <si>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</si>
  <si>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</si>
  <si>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</si>
  <si>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</si>
  <si>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</si>
  <si>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</si>
  <si>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</si>
  <si>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</si>
  <si>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</si>
  <si>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</si>
  <si>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</si>
  <si>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</si>
  <si>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</si>
  <si>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</si>
  <si>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</si>
  <si>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</si>
  <si>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</si>
  <si>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</si>
  <si>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</si>
  <si>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</si>
  <si>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</si>
  <si>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</si>
  <si>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</si>
  <si>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</si>
  <si>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</si>
  <si>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</si>
  <si>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</si>
  <si>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</si>
  <si>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</si>
  <si>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</si>
  <si>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</si>
  <si>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</si>
  <si>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</si>
  <si>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</si>
  <si>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</si>
  <si>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</si>
  <si>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</si>
  <si>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</si>
  <si>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</si>
  <si>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</si>
  <si>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</si>
  <si>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</si>
  <si>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</si>
  <si>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</si>
  <si>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</si>
  <si>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</si>
  <si>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</si>
  <si>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</si>
  <si>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</si>
  <si>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</si>
  <si>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</si>
  <si>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</si>
  <si>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</si>
  <si>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</si>
  <si>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</si>
  <si>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</si>
  <si>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</si>
  <si>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</si>
  <si>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</si>
  <si>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</si>
  <si>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</si>
  <si>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</si>
  <si>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</si>
  <si>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</si>
  <si>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</si>
  <si>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</si>
  <si>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</si>
  <si>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</si>
  <si>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</si>
  <si>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</si>
  <si>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</si>
  <si>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</si>
  <si>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</si>
  <si>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</si>
  <si>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</si>
  <si>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</si>
  <si>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</si>
  <si>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</si>
  <si>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</si>
  <si>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</si>
  <si>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</si>
  <si>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</si>
  <si>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</si>
  <si>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</si>
  <si>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</si>
  <si>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</si>
  <si>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</si>
  <si>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</si>
  <si>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</si>
  <si>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</si>
  <si>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</si>
  <si>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</si>
  <si>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</si>
  <si>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</si>
  <si>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</si>
  <si>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</si>
  <si>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</si>
  <si>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</si>
  <si>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</si>
  <si>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</si>
  <si>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</si>
  <si>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</si>
  <si>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</si>
  <si>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</si>
  <si>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</si>
  <si>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</si>
  <si>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</si>
  <si>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</si>
  <si>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</si>
  <si>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</si>
  <si>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</si>
  <si>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</si>
  <si>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</si>
  <si>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</si>
  <si>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</si>
  <si>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</si>
  <si>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</si>
  <si>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</si>
  <si>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</si>
  <si>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</si>
  <si>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</si>
  <si>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</si>
  <si>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</si>
  <si>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</si>
  <si>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</si>
  <si>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</si>
  <si>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</si>
  <si>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</si>
  <si>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</si>
  <si>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</si>
  <si>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</si>
  <si>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</si>
  <si>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</si>
  <si>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</si>
  <si>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</si>
  <si>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</si>
  <si>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</si>
  <si>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</si>
  <si>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</si>
  <si>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</si>
  <si>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</si>
  <si>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</si>
  <si>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</si>
  <si>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</si>
  <si>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</si>
  <si>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</si>
  <si>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</si>
  <si>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</si>
  <si>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</si>
  <si>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</si>
  <si>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</si>
  <si>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</si>
  <si>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</si>
  <si>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</si>
  <si>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</si>
  <si>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</si>
  <si>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</si>
  <si>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</si>
  <si>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</si>
  <si>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</si>
  <si>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</si>
  <si>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</si>
  <si>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</si>
  <si>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</si>
  <si>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</si>
  <si>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</si>
  <si>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</si>
  <si>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</si>
  <si>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</si>
  <si>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</si>
  <si>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</si>
  <si>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</si>
  <si>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</si>
  <si>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</si>
  <si>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</si>
  <si>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</si>
  <si>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</si>
  <si>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</si>
  <si>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</si>
  <si>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</si>
  <si>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</si>
  <si>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</si>
  <si>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</si>
  <si>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</si>
  <si>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</si>
  <si>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</si>
  <si>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</si>
  <si>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</si>
  <si>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</si>
  <si>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</si>
  <si>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</si>
  <si>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</si>
  <si>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</si>
  <si>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</si>
  <si>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</si>
  <si>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</si>
  <si>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</si>
  <si>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</si>
  <si>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</si>
  <si>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</si>
  <si>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</si>
  <si>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</si>
  <si>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</si>
  <si>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</si>
  <si>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</si>
  <si>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</si>
  <si>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</si>
  <si>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</si>
  <si>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</si>
  <si>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</si>
  <si>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</si>
  <si>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</si>
  <si>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</si>
  <si>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</si>
  <si>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</si>
  <si>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</si>
  <si>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</si>
  <si>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</si>
  <si>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</si>
  <si>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</si>
  <si>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</si>
  <si>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</si>
  <si>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</si>
  <si>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</si>
  <si>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</si>
  <si>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</si>
  <si>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</si>
  <si>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</si>
  <si>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</si>
  <si>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</si>
  <si>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</si>
  <si>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</si>
  <si>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</si>
  <si>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</si>
  <si>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</si>
  <si>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</si>
  <si>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</si>
  <si>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</si>
  <si>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</si>
  <si>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</si>
  <si>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</si>
  <si>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</si>
  <si>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</si>
  <si>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</si>
  <si>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</si>
  <si>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</si>
  <si>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</si>
  <si>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</si>
  <si>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</si>
  <si>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</si>
  <si>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</si>
  <si>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</si>
  <si>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</si>
  <si>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</si>
  <si>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</si>
  <si>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</si>
  <si>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</si>
  <si>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</si>
  <si>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</si>
  <si>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</si>
  <si>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</si>
  <si>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</si>
  <si>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</si>
  <si>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</si>
  <si>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</si>
  <si>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</si>
  <si>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</si>
  <si>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</si>
  <si>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</si>
  <si>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</si>
  <si>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</si>
  <si>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</si>
  <si>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</si>
  <si>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</si>
  <si>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</si>
  <si>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</si>
  <si>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</si>
  <si>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</si>
  <si>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</si>
  <si>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</si>
  <si>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</si>
  <si>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</si>
  <si>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</si>
  <si>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</si>
  <si>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</si>
  <si>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</si>
  <si>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</si>
  <si>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</si>
  <si>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</si>
  <si>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</si>
  <si>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</si>
  <si>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</si>
  <si>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</si>
  <si>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</si>
  <si>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</si>
  <si>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</si>
  <si>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</si>
  <si>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</si>
  <si>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</si>
  <si>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</si>
  <si>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</si>
  <si>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</si>
  <si>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</si>
  <si>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</si>
  <si>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</si>
  <si>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</si>
  <si>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</si>
  <si>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</si>
  <si>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</si>
  <si>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</si>
  <si>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</si>
  <si>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</si>
  <si>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</si>
  <si>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</si>
  <si>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</si>
  <si>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</si>
  <si>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</si>
  <si>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</si>
  <si>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</si>
  <si>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</si>
  <si>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</si>
  <si>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</si>
  <si>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</si>
  <si>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</si>
  <si>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</si>
  <si>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</si>
  <si>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</si>
  <si>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</si>
  <si>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</si>
  <si>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</si>
  <si>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</si>
  <si>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</si>
  <si>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</si>
  <si>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</si>
  <si>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</si>
  <si>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</si>
  <si>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</si>
  <si>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</si>
  <si>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</si>
  <si>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</si>
  <si>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</si>
  <si>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</si>
  <si>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</si>
  <si>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</si>
  <si>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</si>
  <si>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</si>
  <si>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</si>
  <si>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</si>
  <si>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</si>
  <si>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</si>
  <si>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</si>
  <si>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</si>
  <si>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</si>
  <si>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</si>
  <si>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</si>
  <si>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</si>
  <si>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</si>
  <si>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</si>
  <si>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</si>
  <si>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</si>
  <si>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</si>
  <si>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</si>
  <si>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</si>
  <si>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</si>
  <si>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</si>
  <si>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</si>
  <si>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</si>
  <si>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</si>
  <si>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</si>
  <si>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</si>
  <si>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</si>
  <si>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</si>
  <si>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</si>
  <si>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</si>
  <si>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</si>
  <si>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</si>
  <si>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</si>
  <si>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</si>
  <si>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</si>
  <si>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</si>
  <si>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</si>
  <si>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</si>
  <si>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</si>
  <si>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</si>
  <si>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</si>
  <si>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</si>
  <si>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</si>
  <si>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</si>
  <si>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</si>
  <si>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</si>
  <si>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</si>
  <si>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</si>
  <si>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</si>
  <si>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</si>
  <si>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</si>
  <si>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</si>
  <si>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</si>
  <si>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</si>
  <si>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</si>
  <si>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</si>
  <si>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</si>
  <si>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</si>
  <si>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</si>
  <si>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</si>
  <si>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</si>
  <si>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</si>
  <si>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</si>
  <si>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</si>
  <si>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</si>
  <si>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</si>
  <si>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</si>
  <si>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</si>
  <si>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</si>
  <si>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</si>
  <si>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</si>
  <si>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</si>
  <si>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</si>
  <si>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</si>
  <si>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</si>
  <si>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</si>
  <si>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</si>
  <si>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</si>
  <si>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</si>
  <si>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</si>
  <si>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</si>
  <si>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</si>
  <si>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</si>
  <si>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</si>
  <si>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</si>
  <si>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</si>
  <si>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</si>
  <si>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</si>
  <si>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</si>
  <si>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</si>
  <si>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</si>
  <si>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</si>
  <si>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</si>
  <si>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</si>
  <si>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</si>
  <si>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</si>
  <si>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</si>
  <si>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</si>
  <si>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</si>
  <si>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</si>
  <si>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</si>
  <si>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</si>
  <si>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</si>
  <si>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</si>
  <si>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</si>
  <si>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</si>
  <si>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</si>
  <si>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</si>
  <si>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</si>
  <si>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</si>
  <si>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</si>
  <si>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</si>
  <si>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</si>
  <si>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</si>
  <si>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</si>
  <si>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</si>
  <si>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</si>
  <si>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</si>
  <si>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</si>
  <si>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</si>
  <si>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</si>
  <si>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</si>
  <si>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</si>
  <si>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</si>
  <si>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</si>
  <si>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</si>
  <si>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</si>
  <si>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</si>
  <si>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</si>
  <si>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</si>
  <si>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</si>
  <si>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</si>
  <si>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</si>
  <si>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</si>
  <si>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</si>
  <si>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</si>
  <si>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</si>
  <si>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</si>
  <si>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</si>
  <si>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</si>
  <si>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</si>
  <si>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</si>
  <si>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</si>
  <si>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</si>
  <si>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</si>
  <si>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</si>
  <si>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</si>
  <si>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</si>
  <si>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</si>
  <si>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</si>
  <si>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</si>
  <si>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</si>
  <si>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</si>
  <si>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</si>
  <si>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</si>
  <si>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</si>
  <si>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</si>
  <si>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</si>
  <si>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</si>
  <si>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</si>
  <si>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</si>
  <si>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</si>
  <si>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</si>
  <si>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</si>
  <si>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</si>
  <si>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</si>
  <si>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</si>
  <si>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</si>
  <si>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</si>
  <si>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</si>
  <si>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</si>
  <si>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</si>
  <si>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</si>
  <si>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</si>
  <si>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</si>
  <si>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</si>
  <si>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</si>
  <si>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</si>
  <si>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</si>
  <si>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</si>
  <si>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</si>
  <si>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</si>
  <si>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</si>
  <si>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</si>
  <si>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</si>
  <si>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</si>
  <si>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</si>
  <si>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</si>
  <si>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</si>
  <si>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</si>
  <si>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</si>
  <si>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</si>
  <si>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</si>
  <si>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</si>
  <si>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</si>
  <si>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</si>
  <si>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</si>
  <si>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</si>
  <si>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</si>
  <si>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</si>
  <si>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</si>
  <si>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</si>
  <si>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</si>
  <si>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</si>
  <si>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</si>
  <si>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</si>
  <si>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</si>
  <si>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</si>
  <si>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</si>
  <si>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</si>
  <si>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</si>
  <si>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</si>
  <si>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</si>
  <si>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</si>
  <si>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</si>
  <si>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</si>
  <si>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</si>
  <si>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</si>
  <si>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</si>
  <si>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</si>
  <si>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</si>
  <si>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</si>
  <si>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</si>
  <si>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</si>
  <si>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</si>
  <si>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</si>
  <si>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</si>
  <si>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</si>
  <si>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</si>
  <si>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</si>
  <si>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</si>
  <si>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</si>
  <si>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</si>
  <si>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</si>
  <si>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</si>
  <si>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</si>
  <si>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</si>
  <si>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</si>
  <si>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</si>
  <si>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</si>
  <si>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</si>
  <si>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</si>
  <si>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</si>
  <si>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</si>
  <si>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</si>
  <si>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</si>
  <si>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</si>
  <si>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</si>
  <si>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</si>
  <si>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</si>
  <si>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</si>
  <si>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</si>
  <si>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</si>
  <si>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</si>
  <si>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</si>
  <si>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</si>
  <si>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</si>
  <si>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</si>
  <si>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</si>
  <si>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</si>
  <si>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</si>
  <si>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</si>
  <si>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</si>
  <si>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</si>
  <si>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</si>
  <si>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</si>
  <si>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</si>
  <si>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</si>
  <si>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</si>
  <si>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</si>
  <si>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</si>
  <si>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</si>
  <si>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</si>
  <si>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</si>
  <si>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</si>
  <si>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</si>
  <si>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</si>
  <si>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</si>
  <si>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</si>
  <si>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</si>
  <si>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</si>
  <si>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</si>
  <si>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</si>
  <si>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</si>
  <si>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</si>
  <si>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</si>
  <si>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</si>
  <si>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</si>
  <si>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</si>
  <si>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</si>
  <si>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</si>
  <si>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</si>
  <si>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</si>
  <si>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</si>
  <si>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</si>
  <si>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</si>
  <si>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</si>
  <si>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</si>
  <si>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</si>
  <si>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</si>
  <si>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</si>
  <si>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</si>
  <si>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</si>
  <si>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</si>
  <si>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</si>
  <si>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</si>
  <si>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</si>
  <si>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</si>
  <si>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</si>
  <si>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</si>
  <si>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</si>
  <si>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</si>
  <si>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</si>
  <si>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</si>
  <si>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</si>
  <si>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</si>
  <si>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</si>
  <si>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</si>
  <si>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</si>
  <si>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</si>
  <si>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</si>
  <si>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</si>
  <si>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</si>
  <si>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</si>
  <si>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</si>
  <si>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</si>
  <si>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</si>
  <si>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</si>
  <si>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</si>
  <si>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</si>
  <si>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</si>
  <si>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</si>
  <si>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</si>
  <si>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</si>
  <si>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</si>
  <si>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</si>
  <si>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</si>
  <si>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</si>
  <si>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</si>
  <si>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</si>
  <si>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</si>
  <si>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</si>
  <si>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</si>
  <si>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</si>
  <si>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</si>
  <si>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</si>
  <si>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</si>
  <si>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</si>
  <si>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</si>
  <si>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</si>
  <si>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</si>
  <si>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</si>
  <si>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</si>
  <si>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</si>
  <si>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</si>
  <si>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</si>
  <si>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</si>
  <si>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</si>
  <si>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</si>
  <si>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</si>
  <si>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</si>
  <si>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</si>
  <si>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</si>
  <si>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</si>
  <si>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</si>
  <si>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</si>
  <si>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</si>
  <si>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</si>
  <si>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</si>
  <si>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</si>
  <si>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</si>
  <si>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</si>
  <si>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</si>
  <si>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</si>
  <si>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</si>
  <si>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</si>
  <si>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</si>
  <si>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</si>
  <si>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</si>
  <si>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</si>
  <si>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</si>
  <si>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</si>
  <si>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</si>
  <si>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</si>
  <si>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</si>
  <si>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</si>
  <si>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</si>
  <si>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</si>
  <si>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</si>
  <si>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</si>
  <si>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</si>
  <si>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</si>
  <si>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</si>
  <si>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</si>
  <si>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</si>
  <si>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</si>
  <si>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</si>
  <si>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</si>
  <si>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</si>
  <si>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</si>
  <si>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</si>
  <si>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</si>
  <si>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</si>
  <si>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</si>
  <si>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</si>
  <si>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</si>
  <si>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</si>
  <si>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</si>
  <si>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</si>
  <si>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</si>
  <si>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</si>
  <si>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</si>
  <si>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</si>
  <si>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</si>
  <si>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</si>
  <si>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</si>
  <si>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</si>
  <si>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</si>
  <si>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</si>
  <si>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</si>
  <si>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</si>
  <si>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</si>
  <si>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</si>
  <si>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</si>
  <si>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</si>
  <si>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</si>
  <si>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</si>
  <si>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</si>
  <si>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</si>
  <si>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</si>
  <si>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</si>
  <si>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</si>
  <si>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</si>
  <si>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</si>
  <si>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</si>
  <si>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</si>
  <si>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</si>
  <si>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</si>
  <si>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</si>
  <si>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</si>
  <si>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</si>
  <si>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</si>
  <si>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</si>
  <si>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</si>
  <si>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</si>
  <si>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</si>
  <si>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</si>
  <si>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</si>
  <si>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</si>
  <si>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</si>
  <si>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</si>
  <si>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</si>
  <si>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</si>
  <si>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</si>
  <si>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</si>
  <si>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</si>
  <si>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</si>
  <si>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</si>
  <si>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</si>
  <si>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</si>
  <si>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</si>
  <si>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</si>
  <si>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</si>
  <si>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</si>
  <si>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</si>
  <si>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</si>
  <si>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</si>
  <si>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</si>
  <si>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</si>
  <si>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</si>
  <si>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</si>
  <si>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</si>
  <si>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</si>
  <si>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</si>
  <si>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</si>
  <si>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</si>
  <si>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</si>
  <si>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</si>
  <si>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</si>
  <si>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</si>
  <si>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</si>
  <si>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</si>
  <si>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</si>
  <si>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</si>
  <si>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</si>
  <si>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</si>
  <si>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</si>
  <si>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</si>
  <si>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</si>
  <si>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</si>
  <si>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</si>
  <si>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</si>
  <si>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</si>
  <si>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</si>
  <si>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</si>
  <si>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</si>
  <si>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</si>
  <si>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</si>
  <si>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</si>
  <si>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</si>
  <si>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</si>
  <si>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</si>
  <si>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</si>
  <si>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</si>
  <si>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</si>
  <si>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</si>
  <si>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</si>
  <si>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</si>
  <si>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</si>
  <si>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</si>
  <si>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</si>
  <si>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</si>
  <si>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</si>
  <si>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</si>
  <si>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</si>
  <si>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</si>
  <si>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</si>
  <si>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</si>
  <si>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</si>
  <si>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</si>
  <si>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</si>
  <si>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</si>
  <si>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</si>
  <si>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</si>
  <si>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</si>
  <si>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</si>
  <si>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</si>
  <si>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</si>
  <si>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</si>
  <si>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</si>
  <si>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</si>
  <si>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</si>
  <si>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</si>
  <si>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</si>
  <si>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</si>
  <si>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</si>
  <si>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</si>
  <si>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</si>
  <si>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</si>
  <si>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</si>
  <si>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</si>
  <si>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</si>
  <si>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</si>
  <si>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</si>
  <si>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</si>
  <si>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</si>
  <si>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</si>
  <si>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</si>
  <si>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</si>
  <si>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</si>
  <si>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</si>
  <si>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</si>
  <si>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</si>
  <si>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</si>
  <si>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</si>
  <si>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</si>
  <si>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</si>
  <si>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</si>
  <si>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</si>
  <si>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</si>
  <si>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</si>
  <si>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</si>
  <si>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</si>
  <si>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</si>
  <si>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</si>
  <si>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</si>
  <si>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</si>
  <si>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</si>
  <si>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</si>
  <si>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</si>
  <si>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</si>
  <si>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</si>
  <si>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</si>
  <si>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</si>
  <si>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</si>
  <si>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</si>
  <si>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</si>
  <si>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</si>
  <si>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</si>
  <si>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</si>
  <si>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</si>
  <si>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</si>
  <si>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</si>
  <si>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</si>
  <si>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</si>
  <si>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</si>
  <si>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</si>
  <si>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</si>
  <si>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</si>
  <si>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</si>
  <si>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</si>
  <si>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</si>
  <si>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</si>
  <si>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</si>
  <si>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</si>
  <si>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</si>
  <si>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</si>
  <si>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</si>
  <si>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</si>
  <si>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</si>
  <si>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</si>
  <si>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</si>
  <si>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</si>
  <si>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</si>
  <si>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</si>
  <si>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</si>
  <si>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</si>
  <si>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</si>
  <si>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</si>
  <si>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</si>
  <si>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</si>
  <si>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</si>
  <si>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</si>
  <si>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</si>
  <si>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</si>
  <si>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</si>
  <si>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</si>
  <si>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</si>
  <si>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</si>
  <si>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</si>
  <si>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</si>
  <si>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</si>
  <si>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</si>
  <si>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</si>
  <si>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</si>
  <si>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</si>
  <si>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</si>
  <si>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</si>
  <si>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</si>
  <si>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</si>
  <si>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</si>
  <si>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</si>
  <si>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</si>
  <si>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</si>
  <si>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</si>
  <si>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</si>
  <si>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</si>
  <si>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</si>
  <si>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</si>
  <si>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</si>
  <si>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</si>
  <si>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</si>
  <si>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</si>
  <si>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</si>
  <si>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</si>
  <si>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</si>
  <si>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</si>
  <si>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</si>
  <si>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</si>
  <si>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</si>
  <si>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</si>
  <si>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</si>
  <si>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</si>
  <si>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</si>
  <si>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</si>
  <si>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</si>
  <si>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</si>
  <si>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</si>
  <si>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</si>
  <si>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</si>
  <si>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</si>
  <si>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</si>
  <si>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</si>
  <si>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</si>
  <si>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</si>
  <si>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</si>
  <si>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</si>
  <si>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</si>
  <si>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</si>
  <si>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</si>
  <si>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</si>
  <si>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</si>
  <si>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</si>
  <si>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</si>
  <si>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</si>
  <si>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</si>
  <si>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</si>
  <si>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</si>
  <si>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</si>
  <si>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</si>
  <si>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</si>
  <si>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</si>
  <si>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</si>
  <si>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</si>
  <si>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</si>
  <si>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</si>
  <si>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</si>
  <si>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</si>
  <si>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</si>
  <si>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</si>
  <si>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</si>
  <si>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</si>
  <si>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</si>
  <si>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</si>
  <si>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</si>
  <si>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</si>
  <si>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</si>
  <si>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</si>
  <si>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</si>
  <si>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</si>
  <si>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</si>
  <si>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</si>
  <si>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</si>
  <si>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</si>
  <si>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</si>
  <si>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</si>
  <si>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</si>
  <si>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</si>
  <si>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</si>
  <si>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</si>
  <si>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</si>
  <si>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</si>
  <si>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</si>
  <si>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</si>
  <si>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</si>
  <si>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</si>
  <si>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</si>
  <si>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</si>
  <si>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</si>
  <si>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</si>
  <si>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</si>
  <si>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</si>
  <si>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</si>
  <si>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</si>
  <si>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</si>
  <si>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</si>
  <si>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</si>
  <si>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</si>
  <si>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</si>
  <si>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</si>
  <si>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</si>
  <si>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</si>
  <si>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</si>
  <si>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</si>
  <si>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</si>
  <si>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</si>
  <si>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</si>
  <si>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</si>
  <si>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</si>
  <si>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</si>
  <si>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</si>
  <si>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</si>
  <si>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</si>
  <si>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</si>
  <si>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</si>
  <si>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</si>
  <si>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</si>
  <si>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</si>
  <si>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</si>
  <si>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</si>
  <si>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</si>
  <si>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</si>
  <si>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</si>
  <si>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</si>
  <si>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</si>
  <si>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</si>
  <si>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</si>
  <si>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</si>
  <si>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</si>
  <si>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</si>
  <si>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</si>
  <si>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</si>
  <si>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</si>
  <si>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</si>
  <si>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</si>
  <si>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</si>
  <si>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</si>
  <si>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</si>
  <si>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</si>
  <si>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</si>
  <si>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</si>
  <si>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</si>
  <si>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</si>
  <si>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</si>
  <si>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</si>
  <si>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</si>
  <si>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</si>
  <si>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</si>
  <si>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</si>
  <si>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</si>
  <si>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</si>
  <si>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</si>
  <si>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</si>
  <si>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</si>
  <si>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</si>
  <si>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</si>
  <si>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</si>
  <si>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</si>
  <si>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</si>
  <si>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</si>
  <si>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</si>
  <si>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</si>
  <si>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</si>
  <si>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</si>
  <si>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</si>
  <si>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</si>
  <si>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</si>
  <si>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</si>
  <si>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</si>
  <si>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</si>
  <si>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</si>
  <si>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</si>
  <si>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</si>
  <si>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</si>
  <si>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</si>
  <si>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</si>
  <si>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</si>
  <si>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</si>
  <si>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</si>
  <si>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</si>
  <si>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</si>
  <si>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</si>
  <si>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</si>
  <si>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</si>
  <si>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</si>
  <si>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</si>
  <si>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</si>
  <si>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</si>
  <si>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</si>
  <si>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</si>
  <si>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</si>
  <si>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</si>
  <si>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</si>
  <si>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</si>
  <si>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</si>
  <si>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</si>
  <si>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</si>
  <si>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</si>
  <si>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</si>
  <si>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</si>
  <si>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</si>
  <si>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</si>
  <si>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</si>
  <si>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</si>
  <si>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</si>
  <si>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</si>
  <si>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</si>
  <si>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</si>
  <si>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</si>
  <si>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</si>
  <si>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</si>
  <si>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</si>
  <si>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</si>
  <si>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</si>
  <si>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</si>
  <si>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</si>
  <si>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</si>
  <si>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</si>
  <si>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</si>
  <si>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</si>
  <si>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</si>
  <si>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</si>
  <si>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</si>
  <si>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</si>
  <si>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</si>
  <si>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</si>
  <si>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</si>
  <si>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</si>
  <si>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</si>
  <si>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</si>
  <si>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</si>
  <si>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</si>
  <si>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</si>
  <si>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</si>
  <si>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</si>
  <si>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</si>
  <si>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</si>
  <si>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</si>
  <si>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</si>
  <si>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</si>
  <si>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</si>
  <si>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</si>
  <si>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</si>
  <si>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</si>
  <si>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</si>
  <si>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</si>
  <si>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</si>
  <si>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</si>
  <si>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</si>
  <si>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</si>
  <si>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</si>
  <si>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</si>
  <si>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</si>
  <si>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</si>
  <si>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</si>
  <si>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</si>
  <si>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</si>
  <si>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</si>
  <si>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</si>
  <si>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</si>
  <si>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</si>
  <si>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</si>
  <si>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</si>
  <si>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</si>
  <si>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</si>
  <si>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</si>
  <si>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</si>
  <si>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</si>
  <si>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</si>
  <si>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</si>
  <si>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</si>
  <si>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</si>
  <si>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</si>
  <si>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</si>
  <si>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</si>
  <si>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</si>
  <si>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</si>
  <si>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</si>
  <si>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</si>
  <si>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</si>
  <si>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</si>
  <si>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</si>
  <si>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</si>
  <si>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</si>
  <si>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</si>
  <si>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</si>
  <si>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</si>
  <si>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</si>
  <si>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</si>
  <si>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</si>
  <si>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</si>
  <si>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</si>
  <si>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</si>
  <si>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</si>
  <si>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</si>
  <si>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</si>
  <si>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</si>
  <si>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</si>
  <si>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</si>
  <si>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</si>
  <si>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</si>
  <si>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</si>
  <si>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</si>
  <si>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</si>
  <si>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</si>
  <si>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</si>
  <si>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</si>
  <si>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</si>
  <si>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</si>
  <si>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</si>
  <si>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</si>
  <si>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</si>
  <si>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</si>
  <si>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</si>
  <si>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</si>
  <si>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</si>
  <si>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</si>
  <si>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</si>
  <si>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</si>
  <si>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</si>
  <si>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</si>
  <si>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</si>
  <si>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</si>
  <si>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</si>
  <si>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</si>
  <si>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</si>
  <si>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</si>
  <si>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</si>
  <si>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</si>
  <si>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</si>
  <si>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</si>
  <si>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</si>
  <si>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</si>
  <si>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</si>
  <si>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</si>
  <si>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</si>
  <si>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</si>
  <si>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</si>
  <si>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</si>
  <si>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</si>
  <si>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</si>
  <si>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</si>
  <si>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</si>
  <si>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</si>
  <si>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</si>
  <si>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</si>
  <si>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</si>
  <si>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</si>
  <si>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</si>
  <si>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</si>
  <si>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</si>
  <si>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</si>
  <si>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</si>
  <si>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</si>
  <si>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</si>
  <si>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</si>
  <si>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</si>
  <si>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</si>
  <si>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</si>
  <si>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</si>
  <si>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</si>
  <si>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</si>
  <si>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</si>
  <si>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</si>
  <si>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</si>
  <si>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</si>
  <si>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</si>
  <si>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</si>
  <si>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</si>
  <si>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</si>
  <si>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</si>
  <si>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</si>
  <si>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</si>
  <si>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</si>
  <si>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</si>
  <si>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</si>
  <si>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</si>
  <si>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</si>
  <si>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</si>
  <si>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</si>
  <si>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</si>
  <si>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</si>
  <si>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</si>
  <si>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</si>
  <si>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</si>
  <si>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</si>
  <si>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</si>
  <si>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</si>
  <si>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</si>
  <si>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</si>
  <si>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</si>
  <si>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</si>
  <si>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</si>
  <si>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</si>
  <si>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</si>
  <si>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</si>
  <si>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</si>
  <si>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</si>
  <si>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</si>
  <si>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</si>
  <si>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</si>
  <si>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</si>
  <si>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</si>
  <si>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</si>
  <si>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</si>
  <si>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</si>
  <si>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</si>
  <si>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</si>
  <si>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</si>
  <si>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</si>
  <si>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</si>
  <si>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</si>
  <si>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</si>
  <si>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</si>
  <si>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</si>
  <si>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</si>
  <si>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</si>
  <si>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</si>
  <si>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</si>
  <si>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</si>
  <si>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</si>
  <si>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</si>
  <si>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</si>
  <si>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</si>
  <si>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</si>
  <si>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</si>
  <si>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</si>
  <si>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</si>
  <si>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</si>
  <si>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</si>
  <si>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</si>
  <si>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</si>
  <si>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</si>
  <si>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</si>
  <si>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</si>
  <si>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</si>
  <si>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</si>
  <si>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</si>
  <si>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</si>
  <si>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</si>
  <si>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</si>
  <si>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</si>
  <si>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</si>
  <si>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</si>
  <si>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</si>
  <si>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</si>
  <si>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</si>
  <si>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</si>
  <si>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</si>
  <si>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</si>
  <si>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</si>
  <si>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</si>
  <si>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</si>
  <si>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</si>
  <si>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</si>
  <si>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</si>
  <si>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</si>
  <si>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</si>
  <si>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</si>
  <si>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</si>
  <si>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</si>
  <si>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</si>
  <si>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</si>
  <si>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</si>
  <si>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</si>
  <si>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</si>
  <si>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</si>
  <si>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</si>
  <si>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</si>
  <si>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</si>
  <si>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</si>
  <si>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</si>
  <si>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</si>
  <si>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</si>
  <si>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</si>
  <si>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</si>
  <si>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</si>
  <si>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</si>
  <si>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</si>
  <si>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</si>
  <si>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</si>
  <si>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</si>
  <si>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</si>
  <si>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</si>
  <si>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</si>
  <si>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</si>
  <si>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</si>
  <si>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</si>
  <si>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</si>
  <si>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</si>
  <si>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</si>
  <si>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</si>
  <si>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</si>
  <si>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</si>
  <si>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</si>
  <si>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</si>
  <si>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</si>
  <si>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</si>
  <si>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</si>
  <si>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</si>
  <si>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</si>
  <si>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</si>
  <si>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</si>
  <si>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</si>
  <si>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</si>
  <si>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</si>
  <si>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</si>
  <si>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</si>
  <si>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</si>
  <si>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</si>
  <si>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</si>
  <si>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</si>
  <si>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</si>
  <si>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</si>
  <si>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</si>
  <si>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</si>
  <si>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</si>
  <si>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</si>
  <si>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</si>
  <si>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</si>
  <si>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</si>
  <si>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</si>
  <si>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</si>
  <si>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</si>
  <si>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</si>
  <si>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</si>
  <si>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</si>
  <si>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</si>
  <si>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</si>
  <si>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</si>
  <si>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</si>
  <si>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</si>
  <si>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</si>
  <si>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</si>
  <si>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</si>
  <si>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</si>
  <si>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</si>
  <si>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</si>
  <si>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</si>
  <si>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</si>
  <si>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</si>
  <si>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</si>
  <si>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</si>
  <si>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</si>
  <si>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</si>
  <si>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</si>
  <si>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</si>
  <si>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</si>
  <si>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</si>
  <si>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</si>
  <si>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</si>
  <si>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</si>
  <si>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</si>
  <si>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</si>
  <si>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</si>
  <si>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</si>
  <si>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</si>
  <si>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</si>
  <si>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</si>
  <si>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</si>
  <si>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</si>
  <si>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</si>
  <si>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</si>
  <si>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</si>
  <si>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</si>
  <si>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</si>
  <si>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</si>
  <si>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</si>
  <si>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</si>
  <si>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</si>
  <si>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</si>
  <si>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</si>
  <si>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</si>
  <si>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</si>
  <si>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</si>
  <si>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</si>
  <si>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</si>
  <si>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</si>
  <si>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</si>
  <si>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</si>
  <si>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</si>
  <si>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</si>
  <si>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</si>
  <si>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</si>
  <si>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</si>
  <si>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</si>
  <si>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</si>
  <si>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</si>
  <si>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</si>
  <si>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</si>
  <si>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</si>
  <si>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</si>
  <si>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</si>
  <si>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</si>
  <si>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</si>
  <si>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</si>
  <si>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</si>
  <si>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</si>
  <si>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</si>
  <si>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</si>
  <si>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</si>
  <si>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</si>
  <si>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</si>
  <si>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</si>
  <si>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</si>
  <si>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</si>
  <si>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</si>
  <si>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</si>
  <si>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</si>
  <si>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</si>
  <si>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</si>
  <si>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</si>
  <si>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</si>
  <si>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</si>
  <si>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</si>
  <si>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</si>
  <si>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</si>
  <si>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</si>
  <si>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</si>
  <si>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</si>
  <si>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</si>
  <si>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</si>
  <si>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</si>
  <si>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</si>
  <si>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</si>
  <si>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</si>
  <si>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</si>
  <si>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</si>
  <si>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</si>
  <si>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</si>
  <si>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</si>
  <si>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</si>
  <si>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</si>
  <si>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</si>
  <si>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</si>
  <si>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</si>
  <si>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</si>
  <si>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</si>
  <si>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</si>
  <si>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</si>
  <si>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</si>
  <si>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</si>
  <si>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</si>
  <si>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</si>
  <si>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</si>
  <si>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</si>
  <si>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</si>
  <si>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</si>
  <si>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</si>
  <si>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</si>
  <si>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</si>
  <si>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</si>
  <si>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</si>
  <si>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</si>
  <si>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</si>
  <si>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</si>
  <si>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</si>
  <si>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</si>
  <si>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</si>
  <si>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</si>
  <si>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</si>
  <si>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</si>
  <si>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</si>
  <si>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</si>
  <si>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</si>
  <si>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</si>
  <si>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</si>
  <si>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</si>
  <si>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</si>
  <si>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</si>
  <si>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</si>
  <si>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</si>
  <si>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</si>
  <si>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</si>
  <si>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</si>
  <si>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</si>
  <si>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</si>
  <si>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</si>
  <si>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</si>
  <si>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</si>
  <si>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</si>
  <si>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</si>
  <si>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</si>
  <si>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</si>
  <si>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</si>
  <si>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</si>
  <si>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</si>
  <si>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</si>
  <si>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</si>
  <si>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</si>
  <si>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</si>
  <si>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</si>
  <si>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</si>
  <si>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</si>
  <si>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</si>
  <si>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</si>
  <si>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</si>
  <si>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</si>
  <si>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</si>
  <si>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</si>
  <si>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</si>
  <si>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</si>
  <si>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</si>
  <si>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</si>
  <si>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</si>
  <si>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</si>
  <si>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</si>
  <si>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</si>
  <si>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</si>
  <si>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</si>
  <si>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</si>
  <si>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</si>
  <si>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</si>
  <si>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</si>
  <si>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</si>
  <si>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</si>
  <si>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</si>
  <si>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</si>
  <si>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</si>
  <si>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</si>
  <si>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</si>
  <si>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</si>
  <si>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</si>
  <si>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</si>
  <si>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</si>
  <si>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</si>
  <si>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</si>
  <si>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</si>
  <si>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</si>
  <si>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</si>
  <si>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</si>
  <si>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</si>
  <si>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</si>
  <si>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</si>
  <si>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</si>
  <si>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</si>
  <si>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</si>
  <si>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</si>
  <si>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</si>
  <si>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</si>
  <si>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</si>
  <si>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</si>
  <si>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</si>
  <si>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</si>
  <si>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</si>
  <si>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</si>
  <si>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</si>
  <si>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</si>
  <si>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</si>
  <si>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</si>
  <si>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</si>
  <si>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</si>
  <si>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</si>
  <si>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</si>
  <si>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</si>
  <si>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</si>
  <si>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</si>
  <si>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</si>
  <si>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</si>
  <si>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</si>
  <si>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</si>
  <si>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</si>
  <si>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</si>
  <si>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</si>
  <si>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</si>
  <si>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</si>
  <si>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</si>
  <si>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</si>
  <si>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</si>
  <si>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</si>
  <si>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</si>
  <si>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</si>
  <si>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</si>
  <si>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</si>
  <si>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</si>
  <si>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</si>
  <si>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</si>
  <si>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</si>
  <si>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</si>
  <si>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</si>
  <si>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</si>
  <si>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</si>
  <si>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</si>
  <si>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</si>
  <si>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</si>
  <si>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</si>
  <si>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</si>
  <si>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</si>
  <si>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</si>
  <si>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</si>
  <si>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</si>
  <si>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</si>
  <si>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</si>
  <si>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</si>
  <si>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</si>
  <si>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</si>
  <si>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</si>
  <si>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</si>
  <si>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</si>
  <si>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</si>
  <si>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</si>
  <si>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</si>
  <si>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</si>
  <si>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</si>
  <si>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</si>
  <si>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</si>
  <si>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</si>
  <si>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</si>
  <si>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</si>
  <si>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</si>
  <si>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</si>
  <si>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</si>
  <si>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</si>
  <si>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</si>
  <si>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</si>
  <si>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</si>
  <si>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</si>
  <si>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</si>
  <si>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</si>
  <si>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</si>
  <si>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</si>
  <si>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</si>
  <si>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</si>
  <si>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</si>
  <si>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</si>
  <si>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</si>
  <si>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</si>
  <si>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</si>
  <si>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</si>
  <si>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</si>
  <si>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</si>
  <si>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</si>
  <si>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</si>
  <si>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</si>
  <si>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</si>
  <si>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</si>
  <si>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</si>
  <si>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</si>
  <si>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</si>
  <si>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</si>
  <si>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</si>
  <si>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</si>
  <si>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</si>
  <si>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</si>
  <si>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</si>
  <si>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</si>
  <si>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</si>
  <si>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</si>
  <si>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</si>
  <si>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</si>
  <si>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</si>
  <si>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</si>
  <si>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</si>
  <si>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</si>
  <si>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</si>
  <si>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</si>
  <si>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</si>
  <si>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</si>
  <si>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</si>
  <si>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</si>
  <si>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</si>
  <si>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</si>
  <si>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</si>
  <si>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</si>
  <si>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</si>
  <si>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</si>
  <si>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</si>
  <si>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</si>
  <si>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</si>
  <si>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</si>
  <si>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</si>
  <si>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</si>
  <si>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</si>
  <si>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</si>
  <si>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</si>
  <si>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</si>
  <si>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</si>
  <si>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</si>
  <si>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</si>
  <si>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</si>
  <si>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</si>
  <si>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</si>
  <si>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</si>
  <si>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</si>
  <si>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</si>
  <si>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</si>
  <si>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</si>
  <si>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</si>
  <si>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</si>
  <si>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</si>
  <si>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</si>
  <si>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</si>
  <si>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</si>
  <si>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</si>
  <si>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</si>
  <si>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</si>
  <si>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</si>
  <si>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</si>
  <si>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</si>
  <si>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</si>
  <si>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</si>
  <si>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</si>
  <si>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</si>
  <si>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</si>
  <si>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</si>
  <si>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</si>
  <si>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</si>
  <si>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</si>
  <si>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</si>
  <si>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</si>
  <si>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</si>
  <si>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</si>
  <si>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</si>
  <si>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</si>
  <si>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</si>
  <si>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</si>
  <si>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</si>
  <si>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</si>
  <si>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</si>
  <si>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</si>
  <si>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</si>
  <si>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</si>
  <si>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</si>
  <si>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</si>
  <si>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</si>
  <si>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</si>
  <si>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</si>
  <si>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</si>
  <si>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</si>
  <si>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</si>
  <si>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</si>
  <si>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</si>
  <si>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</si>
  <si>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</si>
  <si>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</si>
  <si>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</si>
  <si>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</si>
  <si>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</si>
  <si>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</si>
  <si>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</si>
  <si>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</si>
  <si>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</si>
  <si>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</si>
  <si>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</si>
  <si>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</si>
  <si>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</si>
  <si>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</si>
  <si>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</si>
  <si>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</si>
  <si>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</si>
  <si>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</si>
  <si>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</si>
  <si>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</si>
  <si>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</si>
  <si>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</si>
  <si>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</si>
  <si>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</si>
  <si>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</si>
  <si>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</si>
  <si>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</si>
  <si>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</si>
  <si>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</si>
  <si>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</si>
  <si>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</si>
  <si>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</si>
  <si>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</si>
  <si>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</si>
  <si>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</si>
  <si>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</si>
  <si>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</si>
  <si>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</si>
  <si>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</si>
  <si>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</si>
  <si>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</si>
  <si>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</si>
  <si>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</si>
  <si>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</si>
  <si>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</si>
  <si>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</si>
  <si>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</si>
  <si>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</si>
  <si>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</si>
  <si>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</si>
  <si>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</si>
  <si>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</si>
  <si>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</si>
  <si>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</si>
  <si>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</si>
  <si>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</si>
  <si>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</si>
  <si>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</si>
  <si>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</si>
  <si>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</si>
  <si>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</si>
  <si>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</si>
  <si>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</si>
  <si>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</si>
  <si>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</si>
  <si>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</si>
  <si>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</si>
  <si>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</si>
  <si>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</si>
  <si>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</si>
  <si>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</si>
  <si>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</si>
  <si>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</si>
  <si>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</si>
  <si>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</si>
  <si>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</si>
  <si>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</si>
  <si>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</si>
  <si>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</si>
  <si>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</si>
  <si>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</si>
  <si>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</si>
  <si>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</si>
  <si>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</si>
  <si>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</si>
  <si>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</si>
  <si>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</si>
  <si>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</si>
  <si>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</si>
  <si>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</si>
  <si>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</si>
  <si>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</si>
  <si>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</si>
  <si>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</si>
  <si>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</si>
  <si>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</si>
  <si>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</si>
  <si>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</si>
  <si>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</si>
  <si>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</si>
  <si>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</si>
  <si>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</si>
  <si>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</si>
  <si>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</si>
  <si>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</si>
  <si>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</si>
  <si>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</si>
  <si>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</si>
  <si>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</si>
  <si>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</si>
  <si>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</si>
  <si>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</si>
  <si>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</si>
  <si>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</si>
  <si>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</si>
  <si>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</si>
  <si>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</si>
  <si>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</si>
  <si>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</si>
  <si>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</si>
  <si>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</si>
  <si>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</si>
  <si>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</si>
  <si>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</si>
  <si>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</si>
  <si>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</si>
  <si>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</si>
  <si>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</si>
  <si>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</si>
  <si>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</si>
  <si>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</si>
  <si>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</si>
  <si>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</si>
  <si>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</si>
  <si>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</si>
  <si>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</si>
  <si>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</si>
  <si>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</si>
  <si>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</si>
  <si>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</si>
  <si>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</si>
  <si>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</si>
  <si>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</si>
  <si>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</si>
  <si>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</si>
  <si>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</si>
  <si>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</si>
  <si>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</si>
  <si>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</si>
  <si>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</si>
  <si>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</si>
  <si>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</si>
  <si>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</si>
  <si>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</si>
  <si>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</si>
  <si>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</si>
  <si>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</si>
  <si>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</si>
  <si>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</si>
  <si>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</si>
  <si>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</si>
  <si>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</si>
  <si>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</si>
  <si>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</si>
  <si>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</si>
  <si>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</si>
  <si>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</si>
  <si>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</si>
  <si>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</si>
  <si>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</si>
  <si>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</si>
  <si>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</si>
  <si>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</si>
  <si>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</si>
  <si>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</si>
  <si>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</si>
  <si>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</si>
  <si>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</si>
  <si>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</si>
  <si>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</si>
  <si>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</si>
  <si>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</si>
  <si>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</si>
  <si>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</si>
  <si>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</si>
  <si>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</si>
  <si>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</si>
  <si>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</si>
  <si>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</si>
  <si>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</si>
  <si>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</si>
  <si>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</si>
  <si>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</si>
  <si>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</si>
  <si>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</si>
  <si>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</si>
  <si>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</si>
  <si>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</si>
  <si>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</si>
  <si>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</si>
  <si>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</si>
  <si>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</si>
  <si>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</si>
  <si>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</si>
  <si>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</si>
  <si>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</si>
  <si>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</si>
  <si>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</si>
  <si>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</si>
  <si>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</si>
  <si>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</si>
  <si>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</si>
  <si>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</si>
  <si>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</si>
  <si>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</si>
  <si>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</si>
  <si>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</si>
  <si>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</si>
  <si>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</si>
  <si>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</si>
  <si>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</si>
  <si>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</si>
  <si>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</si>
  <si>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</si>
  <si>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</si>
  <si>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</si>
  <si>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</si>
  <si>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</si>
  <si>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</si>
  <si>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</si>
  <si>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</si>
  <si>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</si>
  <si>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</si>
  <si>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</si>
  <si>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</si>
  <si>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</si>
  <si>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</si>
  <si>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</si>
  <si>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</si>
  <si>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</si>
  <si>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</si>
  <si>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</si>
  <si>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</si>
  <si>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</si>
  <si>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</si>
  <si>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</si>
  <si>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</si>
  <si>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</si>
  <si>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</si>
  <si>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</si>
  <si>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</si>
  <si>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</si>
  <si>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</si>
  <si>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</si>
  <si>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</si>
  <si>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</si>
  <si>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</si>
  <si>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</si>
  <si>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</si>
  <si>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</si>
  <si>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</si>
  <si>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</si>
  <si>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</si>
  <si>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</si>
  <si>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</si>
  <si>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</si>
  <si>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</si>
  <si>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</si>
  <si>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</si>
  <si>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</si>
  <si>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</si>
  <si>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</si>
  <si>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</si>
  <si>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</si>
  <si>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</si>
  <si>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</si>
  <si>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</si>
  <si>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</si>
  <si>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</si>
  <si>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</si>
  <si>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</si>
  <si>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</si>
  <si>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</si>
  <si>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</si>
  <si>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</si>
  <si>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</si>
  <si>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</si>
  <si>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</si>
  <si>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</si>
  <si>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</si>
  <si>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</si>
  <si>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</si>
  <si>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</si>
  <si>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</si>
  <si>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</si>
  <si>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</si>
  <si>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</si>
  <si>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</si>
  <si>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</si>
  <si>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</si>
  <si>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</si>
  <si>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</si>
  <si>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</si>
  <si>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</si>
  <si>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</si>
  <si>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</si>
  <si>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</si>
  <si>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</si>
  <si>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</si>
  <si>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</si>
  <si>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</si>
  <si>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</si>
  <si>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</si>
  <si>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</si>
  <si>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</si>
  <si>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</si>
  <si>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</si>
  <si>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</si>
  <si>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</si>
  <si>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</si>
  <si>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</si>
  <si>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</si>
  <si>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</si>
  <si>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</si>
  <si>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</si>
  <si>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</si>
  <si>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</si>
  <si>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</si>
  <si>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</si>
  <si>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</si>
  <si>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</si>
  <si>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</si>
  <si>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</si>
  <si>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</si>
  <si>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</si>
  <si>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</si>
  <si>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</si>
  <si>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</si>
  <si>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</si>
  <si>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</si>
  <si>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</si>
  <si>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</si>
  <si>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</si>
  <si>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</si>
  <si>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</si>
  <si>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</si>
  <si>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</si>
  <si>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</si>
  <si>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</si>
  <si>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</si>
  <si>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</si>
  <si>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</si>
  <si>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</si>
  <si>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</si>
  <si>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</si>
  <si>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</si>
  <si>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</si>
  <si>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</si>
  <si>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</si>
  <si>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</si>
  <si>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</si>
  <si>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</si>
  <si>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</si>
  <si>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</si>
  <si>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</si>
  <si>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</si>
  <si>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</si>
  <si>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</si>
  <si>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</si>
  <si>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</si>
  <si>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</si>
  <si>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</si>
  <si>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</si>
  <si>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</si>
  <si>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</si>
  <si>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</si>
  <si>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</si>
  <si>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</si>
  <si>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</si>
  <si>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</si>
  <si>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</si>
  <si>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</si>
  <si>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</si>
  <si>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</si>
  <si>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</si>
  <si>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</si>
  <si>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</si>
  <si>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</si>
  <si>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</si>
  <si>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</si>
  <si>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</si>
  <si>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</si>
  <si>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</si>
  <si>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</si>
  <si>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</si>
  <si>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</si>
  <si>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</si>
  <si>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</si>
  <si>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</si>
  <si>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</si>
  <si>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</si>
  <si>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</si>
  <si>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</si>
  <si>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</si>
  <si>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</si>
  <si>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</si>
  <si>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</si>
  <si>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</si>
  <si>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</si>
  <si>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</si>
  <si>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</si>
  <si>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</si>
  <si>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</si>
  <si>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</si>
  <si>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</si>
  <si>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</si>
  <si>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</si>
  <si>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</si>
  <si>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</si>
  <si>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</si>
  <si>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</si>
  <si>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</si>
  <si>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</si>
  <si>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</si>
  <si>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</si>
  <si>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</si>
  <si>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</si>
  <si>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</si>
  <si>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</si>
  <si>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</si>
  <si>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</si>
  <si>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</si>
  <si>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</si>
  <si>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</si>
  <si>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</si>
  <si>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</si>
  <si>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</si>
  <si>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</si>
  <si>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</si>
  <si>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</si>
  <si>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</si>
  <si>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</si>
  <si>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</si>
  <si>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</si>
  <si>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</si>
  <si>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</si>
  <si>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</si>
  <si>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</si>
  <si>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</si>
  <si>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</si>
  <si>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</si>
  <si>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</si>
  <si>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</si>
  <si>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</si>
  <si>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</si>
  <si>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</si>
  <si>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</si>
  <si>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</si>
  <si>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</si>
  <si>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</si>
  <si>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</si>
  <si>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</si>
  <si>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</si>
  <si>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</si>
  <si>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</si>
  <si>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</si>
  <si>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</si>
  <si>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</si>
  <si>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</si>
  <si>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</si>
  <si>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</si>
  <si>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</si>
  <si>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</si>
  <si>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</si>
  <si>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</si>
  <si>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</si>
  <si>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</si>
  <si>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</si>
  <si>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</si>
  <si>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</si>
  <si>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</si>
  <si>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</si>
  <si>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</si>
  <si>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</si>
  <si>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</si>
  <si>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</si>
  <si>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</si>
  <si>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</si>
  <si>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</si>
  <si>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</si>
  <si>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</si>
  <si>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</si>
  <si>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</si>
  <si>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</si>
  <si>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</si>
  <si>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</si>
  <si>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</si>
  <si>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</si>
  <si>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</si>
  <si>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</si>
  <si>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</si>
  <si>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</si>
  <si>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</si>
  <si>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</si>
  <si>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</si>
  <si>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</si>
  <si>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</si>
  <si>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</si>
  <si>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</si>
  <si>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</si>
  <si>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</si>
  <si>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</si>
  <si>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</si>
  <si>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</si>
  <si>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</si>
  <si>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</si>
  <si>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</si>
  <si>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</si>
  <si>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</si>
  <si>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</si>
  <si>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</si>
  <si>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</si>
  <si>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</si>
  <si>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</si>
  <si>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</si>
  <si>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</si>
  <si>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</si>
  <si>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</si>
  <si>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</si>
  <si>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</si>
  <si>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</si>
  <si>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</si>
  <si>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</si>
  <si>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</si>
  <si>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</si>
  <si>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</si>
  <si>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</si>
  <si>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</si>
  <si>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</si>
  <si>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</si>
  <si>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</si>
  <si>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</si>
  <si>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</si>
  <si>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</si>
  <si>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</si>
  <si>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</si>
  <si>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</si>
  <si>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</si>
  <si>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</si>
  <si>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</si>
  <si>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</si>
  <si>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</si>
  <si>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</si>
  <si>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</si>
  <si>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</si>
  <si>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</si>
  <si>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</si>
  <si>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</si>
  <si>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</si>
  <si>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</si>
  <si>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</si>
  <si>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</si>
  <si>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</si>
  <si>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</si>
  <si>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</si>
  <si>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</si>
  <si>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</si>
  <si>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</si>
  <si>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</si>
  <si>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</si>
  <si>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</si>
  <si>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</si>
  <si>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</si>
  <si>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</si>
  <si>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</si>
  <si>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</si>
  <si>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</si>
  <si>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</si>
  <si>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</si>
  <si>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</si>
  <si>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</si>
  <si>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</si>
  <si>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</si>
  <si>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</si>
  <si>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</si>
  <si>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</si>
  <si>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</si>
  <si>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</si>
  <si>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</si>
  <si>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</si>
  <si>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</si>
  <si>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</si>
  <si>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</si>
  <si>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</si>
  <si>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</si>
  <si>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</si>
  <si>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</si>
  <si>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</si>
  <si>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</si>
  <si>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</si>
  <si>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</si>
  <si>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</si>
  <si>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</si>
  <si>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</si>
  <si>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</si>
  <si>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</si>
  <si>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</si>
  <si>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</si>
  <si>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</si>
  <si>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</si>
  <si>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</si>
  <si>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</si>
  <si>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</si>
  <si>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</si>
  <si>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</si>
  <si>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</si>
  <si>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</si>
  <si>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</si>
  <si>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</si>
  <si>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</si>
  <si>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</si>
  <si>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</si>
  <si>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</si>
  <si>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</si>
  <si>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</si>
  <si>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</si>
  <si>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</si>
  <si>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</si>
  <si>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</si>
  <si>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</si>
  <si>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</si>
  <si>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</si>
  <si>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</si>
  <si>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</si>
  <si>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</si>
  <si>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</si>
  <si>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</si>
  <si>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</si>
  <si>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</si>
  <si>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</si>
  <si>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</si>
  <si>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</si>
  <si>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</si>
  <si>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</si>
  <si>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</si>
  <si>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</si>
  <si>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</si>
  <si>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</si>
  <si>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</si>
  <si>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</si>
  <si>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</si>
  <si>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</si>
  <si>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</si>
  <si>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</si>
  <si>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</si>
  <si>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</si>
  <si>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</si>
  <si>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</si>
  <si>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</si>
  <si>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</si>
  <si>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</si>
  <si>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</si>
  <si>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</si>
  <si>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</si>
  <si>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</si>
  <si>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</si>
  <si>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</si>
  <si>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</si>
  <si>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</si>
  <si>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</si>
  <si>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</si>
  <si>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</si>
  <si>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</si>
  <si>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</si>
  <si>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</si>
  <si>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</si>
  <si>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</si>
  <si>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</si>
  <si>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</si>
  <si>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</si>
  <si>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</si>
  <si>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</si>
  <si>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</si>
  <si>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</si>
  <si>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</si>
  <si>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</si>
  <si>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</si>
  <si>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</si>
  <si>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</si>
  <si>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</si>
  <si>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</si>
  <si>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</si>
  <si>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</si>
  <si>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</si>
  <si>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</si>
  <si>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</si>
  <si>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</si>
  <si>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</si>
  <si>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</si>
  <si>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</si>
  <si>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</si>
  <si>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</si>
  <si>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</si>
  <si>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</si>
  <si>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</si>
  <si>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</si>
  <si>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</si>
  <si>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</si>
  <si>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</si>
  <si>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</si>
  <si>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</si>
  <si>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</si>
  <si>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</si>
  <si>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</si>
  <si>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</si>
  <si>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</si>
  <si>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</si>
  <si>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</si>
  <si>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</si>
  <si>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</si>
  <si>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</si>
  <si>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</si>
  <si>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</si>
  <si>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</si>
  <si>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</si>
  <si>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</si>
  <si>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</si>
  <si>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</si>
  <si>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</si>
  <si>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</si>
  <si>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</si>
  <si>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</si>
  <si>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</si>
  <si>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</si>
  <si>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</si>
  <si>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</si>
  <si>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</si>
  <si>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</si>
  <si>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</si>
  <si>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</si>
  <si>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</si>
  <si>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</si>
  <si>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</si>
  <si>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</si>
  <si>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</si>
  <si>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</si>
  <si>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</si>
  <si>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</si>
  <si>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</si>
  <si>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</si>
  <si>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</si>
  <si>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</si>
  <si>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</si>
  <si>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</si>
  <si>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</si>
  <si>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</si>
  <si>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</si>
  <si>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</si>
  <si>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</si>
  <si>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</si>
  <si>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</si>
  <si>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</si>
  <si>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</si>
  <si>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</si>
  <si>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</si>
  <si>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</si>
  <si>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</si>
  <si>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</si>
  <si>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</si>
  <si>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</si>
  <si>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</si>
  <si>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</si>
  <si>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</si>
  <si>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</si>
  <si>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</si>
  <si>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</si>
  <si>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</si>
  <si>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</si>
  <si>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</si>
  <si>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</si>
  <si>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</si>
  <si>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</si>
  <si>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</si>
  <si>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</si>
  <si>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</si>
  <si>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</si>
  <si>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</si>
  <si>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</si>
  <si>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</si>
  <si>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</si>
  <si>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</si>
  <si>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</si>
  <si>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</si>
  <si>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</si>
  <si>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</si>
  <si>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</si>
  <si>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</si>
  <si>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</si>
  <si>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</si>
  <si>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</si>
  <si>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</si>
  <si>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</si>
  <si>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</si>
  <si>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</si>
  <si>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</si>
  <si>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</si>
  <si>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</si>
  <si>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</si>
  <si>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</si>
  <si>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</si>
  <si>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</si>
  <si>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</si>
  <si>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</si>
  <si>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</si>
  <si>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</si>
  <si>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</si>
  <si>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</si>
  <si>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</si>
  <si>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</si>
  <si>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</si>
  <si>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</si>
  <si>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</si>
  <si>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</si>
  <si>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</si>
  <si>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</si>
  <si>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</si>
  <si>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</si>
  <si>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</si>
  <si>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</si>
  <si>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</si>
  <si>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</si>
  <si>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</si>
  <si>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</si>
  <si>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</si>
  <si>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</si>
  <si>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</si>
  <si>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</si>
  <si>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</si>
  <si>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</si>
  <si>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</si>
  <si>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</si>
  <si>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</si>
  <si>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</si>
  <si>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</si>
  <si>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</si>
  <si>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</si>
  <si>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</si>
  <si>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</si>
  <si>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</si>
  <si>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</si>
  <si>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</si>
  <si>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</si>
  <si>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</si>
  <si>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</si>
  <si>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</si>
  <si>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</si>
  <si>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</si>
  <si>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</si>
  <si>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</si>
  <si>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</si>
  <si>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</si>
  <si>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</si>
  <si>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</si>
  <si>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</si>
  <si>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</si>
  <si>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</si>
  <si>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</si>
  <si>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</si>
  <si>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</si>
  <si>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</si>
  <si>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</si>
  <si>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</si>
  <si>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</si>
  <si>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</si>
  <si>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</si>
  <si>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</si>
  <si>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</si>
  <si>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</si>
  <si>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</si>
  <si>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</si>
  <si>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</si>
  <si>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</si>
  <si>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</si>
  <si>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</si>
  <si>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</si>
  <si>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</si>
  <si>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</si>
  <si>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</si>
  <si>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</si>
  <si>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</si>
  <si>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</si>
  <si>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</si>
  <si>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</si>
  <si>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</si>
  <si>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</si>
  <si>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</si>
  <si>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</si>
  <si>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</si>
  <si>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</si>
  <si>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</si>
  <si>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</si>
  <si>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</si>
  <si>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</si>
  <si>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</si>
  <si>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</si>
  <si>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</si>
  <si>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</si>
  <si>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</si>
  <si>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</si>
  <si>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</si>
  <si>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</si>
  <si>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</si>
  <si>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</si>
  <si>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</si>
  <si>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</si>
  <si>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</si>
  <si>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</si>
  <si>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</si>
  <si>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</si>
  <si>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</si>
  <si>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</si>
  <si>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</si>
  <si>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</si>
  <si>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</si>
  <si>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</si>
  <si>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</si>
  <si>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</si>
  <si>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</si>
  <si>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</si>
  <si>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</si>
  <si>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</si>
  <si>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</si>
  <si>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</si>
  <si>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</si>
  <si>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</si>
  <si>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</si>
  <si>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</si>
  <si>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</si>
  <si>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</si>
  <si>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</si>
  <si>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</si>
  <si>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</si>
  <si>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</si>
  <si>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</si>
  <si>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</si>
  <si>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</si>
  <si>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</si>
  <si>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</si>
  <si>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</si>
  <si>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</si>
  <si>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</si>
  <si>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</si>
  <si>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</si>
  <si>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</si>
  <si>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</si>
  <si>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</si>
  <si>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</si>
  <si>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</si>
  <si>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</si>
  <si>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</si>
  <si>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</si>
  <si>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</si>
  <si>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</si>
  <si>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</si>
  <si>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</si>
  <si>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</si>
  <si>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</si>
  <si>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</si>
  <si>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</si>
  <si>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</si>
  <si>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</si>
  <si>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</si>
  <si>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</si>
  <si>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</si>
  <si>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</si>
  <si>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</si>
  <si>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</si>
  <si>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</si>
  <si>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</si>
  <si>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</si>
  <si>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</si>
  <si>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</si>
  <si>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</si>
  <si>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</si>
  <si>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</si>
  <si>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</si>
  <si>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</si>
  <si>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</si>
  <si>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</si>
  <si>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</si>
  <si>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</si>
  <si>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</si>
  <si>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</si>
  <si>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</si>
  <si>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</si>
  <si>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</si>
  <si>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</si>
  <si>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</si>
  <si>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</si>
  <si>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</si>
  <si>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</si>
  <si>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</si>
  <si>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</si>
  <si>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</si>
  <si>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</si>
  <si>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</si>
  <si>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</si>
  <si>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</si>
  <si>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</si>
  <si>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</si>
  <si>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</si>
  <si>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</si>
  <si>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</si>
  <si>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</si>
  <si>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</si>
  <si>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</si>
  <si>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</si>
  <si>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</si>
  <si>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</si>
  <si>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</si>
  <si>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</si>
  <si>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</si>
  <si>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</si>
  <si>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</si>
  <si>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</si>
  <si>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</si>
  <si>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</si>
  <si>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</si>
  <si>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</si>
  <si>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</si>
  <si>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</si>
  <si>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</si>
  <si>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</si>
  <si>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</si>
  <si>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</si>
  <si>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</si>
  <si>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</si>
  <si>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</si>
  <si>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</si>
  <si>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</si>
  <si>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</si>
  <si>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</si>
  <si>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</si>
  <si>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</si>
  <si>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</si>
  <si>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</si>
  <si>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</si>
  <si>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</si>
  <si>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</si>
  <si>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</si>
  <si>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</si>
  <si>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</si>
  <si>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</si>
  <si>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</si>
  <si>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</si>
  <si>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</si>
  <si>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</si>
  <si>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</si>
  <si>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</si>
  <si>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</si>
  <si>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</si>
  <si>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</si>
  <si>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</si>
  <si>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</si>
  <si>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</si>
  <si>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</si>
  <si>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</si>
  <si>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</si>
  <si>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</si>
  <si>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</si>
  <si>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</si>
  <si>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</si>
  <si>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</si>
  <si>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</si>
  <si>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</si>
  <si>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</si>
  <si>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</si>
  <si>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</si>
  <si>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</si>
  <si>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</si>
  <si>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</si>
  <si>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</si>
  <si>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</si>
  <si>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</si>
  <si>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</si>
  <si>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</si>
  <si>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</si>
  <si>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</si>
  <si>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</si>
  <si>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</si>
  <si>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</si>
  <si>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</si>
  <si>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</si>
  <si>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</si>
  <si>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</si>
  <si>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</si>
  <si>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</si>
  <si>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</si>
  <si>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</si>
  <si>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</si>
  <si>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</si>
  <si>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</si>
  <si>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</si>
  <si>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</si>
  <si>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</si>
  <si>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</si>
  <si>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</si>
  <si>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</si>
  <si>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</si>
  <si>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</si>
  <si>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</si>
  <si>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</si>
  <si>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</si>
  <si>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</si>
  <si>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</si>
  <si>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</si>
  <si>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</si>
  <si>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</si>
  <si>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</si>
  <si>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</si>
  <si>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</si>
  <si>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</si>
  <si>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</si>
  <si>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</si>
  <si>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</si>
  <si>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</si>
  <si>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</si>
  <si>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</si>
  <si>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</si>
  <si>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</si>
  <si>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</si>
  <si>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</si>
  <si>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</si>
  <si>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</si>
  <si>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</si>
  <si>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</si>
  <si>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</si>
  <si>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</si>
  <si>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</si>
  <si>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</si>
  <si>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</si>
  <si>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</si>
  <si>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</si>
  <si>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</si>
  <si>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</si>
  <si>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</si>
  <si>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</si>
  <si>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</si>
  <si>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</si>
  <si>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</si>
  <si>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</si>
  <si>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</si>
  <si>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</si>
  <si>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</si>
  <si>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</si>
  <si>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</si>
  <si>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</si>
  <si>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</si>
  <si>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</si>
  <si>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</si>
  <si>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</si>
  <si>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</si>
  <si>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</si>
  <si>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</si>
  <si>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</si>
  <si>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</si>
  <si>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</si>
  <si>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</si>
  <si>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</si>
  <si>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</si>
  <si>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</si>
  <si>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</si>
  <si>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</si>
  <si>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</si>
  <si>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</si>
  <si>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</si>
  <si>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</si>
  <si>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</si>
  <si>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</si>
  <si>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</si>
  <si>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</si>
  <si>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</si>
  <si>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</si>
  <si>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</si>
  <si>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</si>
  <si>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</si>
  <si>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</si>
  <si>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</si>
  <si>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</si>
  <si>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</si>
  <si>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</si>
  <si>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</si>
  <si>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</si>
  <si>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</si>
  <si>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</si>
  <si>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</si>
  <si>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</si>
  <si>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</si>
  <si>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</si>
  <si>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</si>
  <si>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</si>
  <si>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</si>
  <si>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</si>
  <si>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</si>
  <si>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</si>
  <si>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</si>
  <si>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</si>
  <si>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</si>
  <si>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</si>
  <si>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</si>
  <si>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</si>
  <si>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</si>
  <si>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</si>
  <si>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</si>
  <si>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</si>
  <si>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</si>
  <si>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</si>
  <si>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</si>
  <si>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</si>
  <si>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</si>
  <si>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</si>
  <si>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</si>
  <si>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</si>
  <si>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</si>
  <si>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</si>
  <si>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</si>
  <si>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</si>
  <si>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</si>
  <si>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</si>
  <si>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</si>
  <si>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</si>
  <si>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</si>
  <si>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</si>
  <si>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</si>
  <si>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</si>
  <si>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</si>
  <si>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</si>
  <si>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</si>
  <si>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</si>
  <si>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</si>
  <si>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</si>
  <si>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</si>
  <si>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</si>
  <si>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</si>
  <si>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</si>
  <si>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</si>
  <si>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</si>
  <si>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</si>
  <si>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</si>
  <si>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</si>
  <si>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</si>
  <si>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</si>
  <si>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</si>
  <si>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</si>
  <si>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</si>
  <si>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</si>
  <si>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</si>
  <si>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</si>
  <si>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</si>
  <si>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</si>
  <si>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</si>
  <si>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</si>
  <si>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</si>
  <si>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</si>
  <si>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</si>
  <si>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</si>
  <si>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</si>
  <si>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</si>
  <si>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</si>
  <si>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</si>
  <si>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</si>
  <si>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</si>
  <si>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</si>
  <si>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</si>
  <si>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</si>
  <si>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</si>
  <si>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</si>
  <si>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</si>
  <si>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</si>
  <si>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</si>
  <si>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</si>
  <si>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</si>
  <si>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</si>
  <si>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</si>
  <si>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</si>
  <si>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</si>
  <si>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</si>
  <si>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</si>
  <si>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</si>
  <si>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</si>
  <si>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</si>
  <si>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</si>
  <si>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</si>
  <si>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</si>
  <si>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</si>
  <si>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</si>
  <si>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</si>
  <si>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</si>
  <si>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</si>
  <si>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</si>
  <si>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</si>
  <si>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</si>
  <si>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</si>
  <si>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</si>
  <si>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</si>
  <si>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</si>
  <si>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</si>
  <si>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</si>
  <si>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</si>
  <si>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</si>
  <si>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</si>
  <si>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</si>
  <si>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</si>
  <si>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</si>
  <si>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</si>
  <si>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</si>
  <si>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</si>
  <si>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</si>
  <si>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</si>
  <si>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</si>
  <si>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</si>
  <si>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</si>
  <si>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</si>
  <si>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</si>
  <si>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</si>
  <si>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</si>
  <si>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</si>
  <si>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</si>
  <si>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</si>
  <si>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</si>
  <si>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</si>
  <si>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</si>
  <si>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</si>
  <si>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</si>
  <si>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</si>
  <si>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</si>
  <si>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</si>
  <si>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</si>
  <si>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</si>
  <si>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</si>
  <si>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</si>
  <si>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</si>
  <si>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</si>
  <si>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</si>
  <si>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</si>
  <si>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</si>
  <si>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</si>
  <si>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</si>
  <si>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</si>
  <si>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</si>
  <si>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</si>
  <si>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</si>
  <si>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</si>
  <si>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</si>
  <si>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</si>
  <si>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</si>
  <si>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</si>
  <si>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</si>
  <si>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</si>
  <si>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</si>
  <si>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</si>
  <si>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</si>
  <si>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</si>
  <si>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</si>
  <si>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</si>
  <si>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</si>
  <si>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</si>
  <si>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</si>
  <si>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</si>
  <si>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</si>
  <si>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</si>
  <si>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</si>
  <si>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</si>
  <si>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</si>
  <si>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</si>
  <si>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</si>
  <si>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</si>
  <si>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</si>
  <si>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</si>
  <si>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</si>
  <si>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</si>
  <si>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</si>
  <si>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</si>
  <si>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</si>
  <si>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</si>
  <si>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</si>
  <si>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</si>
  <si>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</si>
  <si>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</si>
  <si>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</si>
  <si>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</si>
  <si>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</si>
  <si>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</si>
  <si>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</si>
  <si>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</si>
  <si>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</si>
  <si>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</si>
  <si>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</si>
  <si>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</si>
  <si>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</si>
  <si>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</si>
  <si>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</si>
  <si>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</si>
  <si>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</si>
  <si>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</si>
  <si>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</si>
  <si>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</si>
  <si>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</si>
  <si>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</si>
  <si>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</si>
  <si>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</si>
  <si>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</si>
  <si>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</si>
  <si>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</si>
  <si>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</si>
  <si>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</si>
  <si>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</si>
  <si>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</si>
  <si>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</si>
  <si>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</si>
  <si>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</si>
  <si>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</si>
  <si>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</si>
  <si>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</si>
  <si>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</si>
  <si>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</si>
  <si>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</si>
  <si>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</si>
  <si>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</si>
  <si>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</si>
  <si>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</si>
  <si>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</si>
  <si>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</si>
  <si>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</si>
  <si>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</si>
  <si>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</si>
  <si>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</si>
  <si>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</si>
  <si>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</si>
  <si>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</si>
  <si>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</si>
  <si>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</si>
  <si>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</si>
  <si>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</si>
  <si>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</si>
  <si>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</si>
  <si>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</si>
  <si>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</si>
  <si>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</si>
  <si>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</si>
  <si>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</si>
  <si>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</si>
  <si>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</si>
  <si>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</si>
  <si>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</si>
  <si>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</si>
  <si>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</si>
  <si>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</si>
  <si>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</si>
  <si>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</si>
  <si>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</si>
  <si>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</si>
  <si>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</si>
  <si>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</si>
  <si>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</si>
  <si>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</si>
  <si>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</si>
  <si>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</si>
  <si>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</si>
  <si>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</si>
  <si>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</si>
  <si>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</si>
  <si>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</si>
  <si>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</si>
  <si>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</si>
  <si>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</si>
  <si>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</si>
  <si>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</si>
  <si>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</si>
  <si>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</si>
  <si>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</si>
  <si>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</si>
  <si>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</si>
  <si>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</si>
  <si>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</si>
  <si>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</si>
  <si>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</si>
  <si>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</si>
  <si>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</si>
  <si>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</si>
  <si>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</si>
  <si>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</si>
  <si>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</si>
  <si>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</si>
  <si>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</si>
  <si>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</si>
  <si>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</si>
  <si>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</si>
  <si>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</si>
  <si>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</si>
  <si>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</si>
  <si>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</si>
  <si>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</si>
  <si>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</si>
  <si>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</si>
  <si>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</si>
  <si>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</si>
  <si>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</si>
  <si>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</si>
  <si>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</si>
  <si>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</si>
  <si>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</si>
  <si>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</si>
  <si>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</si>
  <si>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</si>
  <si>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</si>
  <si>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</si>
  <si>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</si>
  <si>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</si>
  <si>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</si>
  <si>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</si>
  <si>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</si>
  <si>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</si>
  <si>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</si>
  <si>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</si>
  <si>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</si>
  <si>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</si>
  <si>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</si>
  <si>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</si>
  <si>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</si>
  <si>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</si>
  <si>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</si>
  <si>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</si>
  <si>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</si>
  <si>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</si>
  <si>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</si>
  <si>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</si>
  <si>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</si>
  <si>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</si>
  <si>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</si>
  <si>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</si>
  <si>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</si>
  <si>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</si>
  <si>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</si>
  <si>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</si>
  <si>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</si>
  <si>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</si>
  <si>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</si>
  <si>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</si>
  <si>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</si>
  <si>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</si>
  <si>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</si>
  <si>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</si>
  <si>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</si>
  <si>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</si>
  <si>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</si>
  <si>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</si>
  <si>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</si>
  <si>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</si>
  <si>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</si>
  <si>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</si>
  <si>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</si>
  <si>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</si>
  <si>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</si>
  <si>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</si>
  <si>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</si>
  <si>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</si>
  <si>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</si>
  <si>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</si>
  <si>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</si>
  <si>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</si>
  <si>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</si>
  <si>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</si>
  <si>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</si>
  <si>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</si>
  <si>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</si>
  <si>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</si>
  <si>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</si>
  <si>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</si>
  <si>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</si>
  <si>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</si>
  <si>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</si>
  <si>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</si>
  <si>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</si>
  <si>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</si>
  <si>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</si>
  <si>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</si>
  <si>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</si>
  <si>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</si>
  <si>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</si>
  <si>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</si>
  <si>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</si>
  <si>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</si>
  <si>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</si>
  <si>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</si>
  <si>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</si>
  <si>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</si>
  <si>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</si>
  <si>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</si>
  <si>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</si>
  <si>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</si>
  <si>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</si>
  <si>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</si>
  <si>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</si>
  <si>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</si>
  <si>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</si>
  <si>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</si>
  <si>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</si>
  <si>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</si>
  <si>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</si>
  <si>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</si>
  <si>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</si>
  <si>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</si>
  <si>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</si>
  <si>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</si>
  <si>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</si>
  <si>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</si>
  <si>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</si>
  <si>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</si>
  <si>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</si>
  <si>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</si>
  <si>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</si>
  <si>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</si>
  <si>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</si>
  <si>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</si>
  <si>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</si>
  <si>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</si>
  <si>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</si>
  <si>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</si>
  <si>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</si>
  <si>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</si>
  <si>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</si>
  <si>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</si>
  <si>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</si>
  <si>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</si>
  <si>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</si>
  <si>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</si>
  <si>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</si>
  <si>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</si>
  <si>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</si>
  <si>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</si>
  <si>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</si>
  <si>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</si>
  <si>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</si>
  <si>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</si>
  <si>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</si>
  <si>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</si>
  <si>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</si>
  <si>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</si>
  <si>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</si>
  <si>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</si>
  <si>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</si>
  <si>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</si>
  <si>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</si>
  <si>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</si>
  <si>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</si>
  <si>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</si>
  <si>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</si>
  <si>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</si>
  <si>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</si>
  <si>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</si>
  <si>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</si>
  <si>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</si>
  <si>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</si>
  <si>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</si>
  <si>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</si>
  <si>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</si>
  <si>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</si>
  <si>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</si>
  <si>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</si>
  <si>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</si>
  <si>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</si>
  <si>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</si>
  <si>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</si>
  <si>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</si>
  <si>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</si>
  <si>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</si>
  <si>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</si>
  <si>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</si>
  <si>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</si>
  <si>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</si>
  <si>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</si>
  <si>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</si>
  <si>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</si>
  <si>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</si>
  <si>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</si>
  <si>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</si>
  <si>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</si>
  <si>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</si>
  <si>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</si>
  <si>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</si>
  <si>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</si>
  <si>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</si>
  <si>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</si>
  <si>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</si>
  <si>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</si>
  <si>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</si>
  <si>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</si>
  <si>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</si>
  <si>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</si>
  <si>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</si>
  <si>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</si>
  <si>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</si>
  <si>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</si>
  <si>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</si>
  <si>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</si>
  <si>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</si>
  <si>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</si>
  <si>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</si>
  <si>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</si>
  <si>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</si>
  <si>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</si>
  <si>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</si>
  <si>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</si>
  <si>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</si>
  <si>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</si>
  <si>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</si>
  <si>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</si>
  <si>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</si>
  <si>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</si>
  <si>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</si>
  <si>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</si>
  <si>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</si>
  <si>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</si>
  <si>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</si>
  <si>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</si>
  <si>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</si>
  <si>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</si>
  <si>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</si>
  <si>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</si>
  <si>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</si>
  <si>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</si>
  <si>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</si>
  <si>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</si>
  <si>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</si>
  <si>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</si>
  <si>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</si>
  <si>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</si>
  <si>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</si>
  <si>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</si>
  <si>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</si>
  <si>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</si>
  <si>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</si>
  <si>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</si>
  <si>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</si>
  <si>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</si>
  <si>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</si>
  <si>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</si>
  <si>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</si>
  <si>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</si>
  <si>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</si>
  <si>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</si>
  <si>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</si>
  <si>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</si>
  <si>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</si>
  <si>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</si>
  <si>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</si>
  <si>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</si>
  <si>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</si>
  <si>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</si>
  <si>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</si>
  <si>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</si>
  <si>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</si>
  <si>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</si>
  <si>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</si>
  <si>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</si>
  <si>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</si>
  <si>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</si>
  <si>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</si>
  <si>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</si>
  <si>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</si>
  <si>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</si>
  <si>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</si>
  <si>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</si>
  <si>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</si>
  <si>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</si>
  <si>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</si>
  <si>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</si>
  <si>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</si>
  <si>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</si>
  <si>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</si>
  <si>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</si>
  <si>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</si>
  <si>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</si>
  <si>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</si>
  <si>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</si>
  <si>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</si>
  <si>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</si>
  <si>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</si>
  <si>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</si>
  <si>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</si>
  <si>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</si>
  <si>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</si>
  <si>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</si>
  <si>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</si>
  <si>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</si>
  <si>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</si>
  <si>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</si>
  <si>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</si>
  <si>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</si>
  <si>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</si>
  <si>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</si>
  <si>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</si>
  <si>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</si>
  <si>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</si>
  <si>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</si>
  <si>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</si>
  <si>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</si>
  <si>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</si>
  <si>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</si>
  <si>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</si>
  <si>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</si>
  <si>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</si>
  <si>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</si>
  <si>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</si>
  <si>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</si>
  <si>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</si>
  <si>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</si>
  <si>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</si>
  <si>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</si>
  <si>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</si>
  <si>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</si>
  <si>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</si>
  <si>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</si>
  <si>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</si>
  <si>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</si>
  <si>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</si>
  <si>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</si>
  <si>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</si>
  <si>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</si>
  <si>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</si>
  <si>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</si>
  <si>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</si>
  <si>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</si>
  <si>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</si>
  <si>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</si>
  <si>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</si>
  <si>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</si>
  <si>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</si>
  <si>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</si>
  <si>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</si>
  <si>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</si>
  <si>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</si>
  <si>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</si>
  <si>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</si>
  <si>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</si>
  <si>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</si>
  <si>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</si>
  <si>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</si>
  <si>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</si>
  <si>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</si>
  <si>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</si>
  <si>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</si>
  <si>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</si>
  <si>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</si>
  <si>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</si>
  <si>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</si>
  <si>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</si>
  <si>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</si>
  <si>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</si>
  <si>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</si>
  <si>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</si>
  <si>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</si>
  <si>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</si>
  <si>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</si>
  <si>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</si>
  <si>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</si>
  <si>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</si>
  <si>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</si>
  <si>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</si>
  <si>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</si>
  <si>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</si>
  <si>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</si>
  <si>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</si>
  <si>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</si>
  <si>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</si>
  <si>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</si>
  <si>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</si>
  <si>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</si>
  <si>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</si>
  <si>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</si>
  <si>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</si>
  <si>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</si>
  <si>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</si>
  <si>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</si>
  <si>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</si>
  <si>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</si>
  <si>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</si>
  <si>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</si>
  <si>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</si>
  <si>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</si>
  <si>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</si>
  <si>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</si>
  <si>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</si>
  <si>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</si>
  <si>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</si>
  <si>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</si>
  <si>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</si>
  <si>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</si>
  <si>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</si>
  <si>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</si>
  <si>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</si>
  <si>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</si>
  <si>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</si>
  <si>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</si>
  <si>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</si>
  <si>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</si>
  <si>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</si>
  <si>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</si>
  <si>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</si>
  <si>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</si>
  <si>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</si>
  <si>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</si>
  <si>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</si>
  <si>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</si>
  <si>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</si>
  <si>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</si>
  <si>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</si>
  <si>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</si>
  <si>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</si>
  <si>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</si>
  <si>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</si>
  <si>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</si>
  <si>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</si>
  <si>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</si>
  <si>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</si>
  <si>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</si>
  <si>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</si>
  <si>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</si>
  <si>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</si>
  <si>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</si>
  <si>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</si>
  <si>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</si>
  <si>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</si>
  <si>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</si>
  <si>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</si>
  <si>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</si>
  <si>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</si>
  <si>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</si>
  <si>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</si>
  <si>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</si>
  <si>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</si>
  <si>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</si>
  <si>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</si>
  <si>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</si>
  <si>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</si>
  <si>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</si>
  <si>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</si>
  <si>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</si>
  <si>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</si>
  <si>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</si>
  <si>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</si>
  <si>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</si>
  <si>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</si>
  <si>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</si>
  <si>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</si>
  <si>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</si>
  <si>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</si>
  <si>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</si>
  <si>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</si>
  <si>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</si>
  <si>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</si>
  <si>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</si>
  <si>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</si>
  <si>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</si>
  <si>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</si>
  <si>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</si>
  <si>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</si>
  <si>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</si>
  <si>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</si>
  <si>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</si>
  <si>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</si>
  <si>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</si>
  <si>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</si>
  <si>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</si>
  <si>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</si>
  <si>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</si>
  <si>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</si>
  <si>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</si>
  <si>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</si>
  <si>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</si>
  <si>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</si>
  <si>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</si>
  <si>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</si>
  <si>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</si>
  <si>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</si>
  <si>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</si>
  <si>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</si>
  <si>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</si>
  <si>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</si>
  <si>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</si>
  <si>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</si>
  <si>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</si>
  <si>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</si>
  <si>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</si>
  <si>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</si>
  <si>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</si>
  <si>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</si>
  <si>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</si>
  <si>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</si>
  <si>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</si>
  <si>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</si>
  <si>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</si>
  <si>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</si>
  <si>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</si>
  <si>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</si>
  <si>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</si>
  <si>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</si>
  <si>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</si>
  <si>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</si>
  <si>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</si>
  <si>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</si>
  <si>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</si>
  <si>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</si>
  <si>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</si>
  <si>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</si>
  <si>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</si>
  <si>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</si>
  <si>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</si>
  <si>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</si>
  <si>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</si>
  <si>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</si>
  <si>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</si>
  <si>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</si>
  <si>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</si>
  <si>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</si>
  <si>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</si>
  <si>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</si>
  <si>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</si>
  <si>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</si>
  <si>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</si>
  <si>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</si>
  <si>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</si>
  <si>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</si>
  <si>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</si>
  <si>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</si>
  <si>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</si>
  <si>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</si>
  <si>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</si>
  <si>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</si>
  <si>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</si>
  <si>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</si>
  <si>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</si>
  <si>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</si>
  <si>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</si>
  <si>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</si>
  <si>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</si>
  <si>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</si>
  <si>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</si>
  <si>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</si>
  <si>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</si>
  <si>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</si>
  <si>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</si>
  <si>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</si>
  <si>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</si>
  <si>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</si>
  <si>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</si>
  <si>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</si>
  <si>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</si>
  <si>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</si>
  <si>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</si>
  <si>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</si>
  <si>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</si>
  <si>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</si>
  <si>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</si>
  <si>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</si>
  <si>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</si>
  <si>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</si>
  <si>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</si>
  <si>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</si>
  <si>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</si>
  <si>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</si>
  <si>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</si>
  <si>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</si>
  <si>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</si>
  <si>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</si>
  <si>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</si>
  <si>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</si>
  <si>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</si>
  <si>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</si>
  <si>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</si>
  <si>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</si>
  <si>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</si>
  <si>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</si>
  <si>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</si>
  <si>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</si>
  <si>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</si>
  <si>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</si>
  <si>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</si>
  <si>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</si>
  <si>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</si>
  <si>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</si>
  <si>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</si>
  <si>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</si>
  <si>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</si>
  <si>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</si>
  <si>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</si>
  <si>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</si>
  <si>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</si>
  <si>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</si>
  <si>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</si>
  <si>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</si>
  <si>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</si>
  <si>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</si>
  <si>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</si>
  <si>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</si>
  <si>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</si>
  <si>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</si>
  <si>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</si>
  <si>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</si>
  <si>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</si>
  <si>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</si>
  <si>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</si>
  <si>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</si>
  <si>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</si>
  <si>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</si>
  <si>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</si>
  <si>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</si>
  <si>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</si>
  <si>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</si>
  <si>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</si>
  <si>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</si>
  <si>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</si>
  <si>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</si>
  <si>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</si>
  <si>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</si>
  <si>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</si>
  <si>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</si>
  <si>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</si>
  <si>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</si>
  <si>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</si>
  <si>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</si>
  <si>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</si>
  <si>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</si>
  <si>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</si>
  <si>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</si>
  <si>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</si>
  <si>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</si>
  <si>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</si>
  <si>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</si>
  <si>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</si>
  <si>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</si>
  <si>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</si>
  <si>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</si>
  <si>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</si>
  <si>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</si>
  <si>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</si>
  <si>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</si>
  <si>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</si>
  <si>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</si>
  <si>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</si>
  <si>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</si>
  <si>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</si>
  <si>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</si>
  <si>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</si>
  <si>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</si>
  <si>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</si>
  <si>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</si>
  <si>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</si>
  <si>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</si>
  <si>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</si>
  <si>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</si>
  <si>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</si>
  <si>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</si>
  <si>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</si>
  <si>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</si>
  <si>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</si>
  <si>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</si>
  <si>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</si>
  <si>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</si>
  <si>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</si>
  <si>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</si>
  <si>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</si>
  <si>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</si>
  <si>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</si>
  <si>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</si>
  <si>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</si>
  <si>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</si>
  <si>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</si>
  <si>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</si>
  <si>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</si>
  <si>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</si>
  <si>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</si>
  <si>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</si>
  <si>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</si>
  <si>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</si>
  <si>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</si>
  <si>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</si>
  <si>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</si>
  <si>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</si>
  <si>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</si>
  <si>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</si>
  <si>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</si>
  <si>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</si>
  <si>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</si>
  <si>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</si>
  <si>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</si>
  <si>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</si>
  <si>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</si>
  <si>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</si>
  <si>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</si>
  <si>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</si>
  <si>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</si>
  <si>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</si>
  <si>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</si>
  <si>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</si>
  <si>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</si>
  <si>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</si>
  <si>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</si>
  <si>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</si>
  <si>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</si>
  <si>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</si>
  <si>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</si>
  <si>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</si>
  <si>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</si>
  <si>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</si>
  <si>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</si>
  <si>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</si>
  <si>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</si>
  <si>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</si>
  <si>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</si>
  <si>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</si>
  <si>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</si>
  <si>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</si>
  <si>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</si>
  <si>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</si>
  <si>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</si>
  <si>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</si>
  <si>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</si>
  <si>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</si>
  <si>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</si>
  <si>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</si>
  <si>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</si>
  <si>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</si>
  <si>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</si>
  <si>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</si>
  <si>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</si>
  <si>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</si>
  <si>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</si>
  <si>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</si>
  <si>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</si>
  <si>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</si>
  <si>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</si>
  <si>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</si>
  <si>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</si>
  <si>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</si>
  <si>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</si>
  <si>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</si>
  <si>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</si>
  <si>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</si>
  <si>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</si>
  <si>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</si>
  <si>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</si>
  <si>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</si>
  <si>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</si>
  <si>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</si>
  <si>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</si>
  <si>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</si>
  <si>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</si>
  <si>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</si>
  <si>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</si>
  <si>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</si>
  <si>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</si>
  <si>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</si>
  <si>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</si>
  <si>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</si>
  <si>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</si>
  <si>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</si>
  <si>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</si>
  <si>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</si>
  <si>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</si>
  <si>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</si>
  <si>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</si>
  <si>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</si>
  <si>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</si>
  <si>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</si>
  <si>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</si>
  <si>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</si>
  <si>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</si>
  <si>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</si>
  <si>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</si>
  <si>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</si>
  <si>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</si>
  <si>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</si>
  <si>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</si>
  <si>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</si>
  <si>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</si>
  <si>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</si>
  <si>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</si>
  <si>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</si>
  <si>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</si>
  <si>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</si>
  <si>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</si>
  <si>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</si>
  <si>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</si>
  <si>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</si>
  <si>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</si>
  <si>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</si>
  <si>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</si>
  <si>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</si>
  <si>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</si>
  <si>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</si>
  <si>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</si>
  <si>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</si>
  <si>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</si>
  <si>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</si>
  <si>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</si>
  <si>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</si>
  <si>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</si>
  <si>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</si>
  <si>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</si>
  <si>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</si>
  <si>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</si>
  <si>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</si>
  <si>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</si>
  <si>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</si>
  <si>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</si>
  <si>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</si>
  <si>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</si>
  <si>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</si>
  <si>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</si>
  <si>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</si>
  <si>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</si>
  <si>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</si>
  <si>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</si>
  <si>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</si>
  <si>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</si>
  <si>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</si>
  <si>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</si>
  <si>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</si>
  <si>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</si>
  <si>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</si>
  <si>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</si>
  <si>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</si>
  <si>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</si>
  <si>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</si>
  <si>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</si>
  <si>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</si>
  <si>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</si>
  <si>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</si>
  <si>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</si>
  <si>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</si>
  <si>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</si>
  <si>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</si>
  <si>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</si>
  <si>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</si>
  <si>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</si>
  <si>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</si>
  <si>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</si>
  <si>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</si>
  <si>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</si>
  <si>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</si>
  <si>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</si>
  <si>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</si>
  <si>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</si>
  <si>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</si>
  <si>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</si>
  <si>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</si>
  <si>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</si>
  <si>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</si>
  <si>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</si>
  <si>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</si>
  <si>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</si>
  <si>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</si>
  <si>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</si>
  <si>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</si>
  <si>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</si>
  <si>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</si>
  <si>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</si>
  <si>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</si>
  <si>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</si>
  <si>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</si>
  <si>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</si>
  <si>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</si>
  <si>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</si>
  <si>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</si>
  <si>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</si>
  <si>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</si>
  <si>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</si>
  <si>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</si>
  <si>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</si>
  <si>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</si>
  <si>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</si>
  <si>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</si>
  <si>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</si>
  <si>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</si>
  <si>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</si>
  <si>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</si>
  <si>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</si>
  <si>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</si>
  <si>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</si>
  <si>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</si>
  <si>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</si>
  <si>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</si>
  <si>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</si>
  <si>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</si>
  <si>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</si>
  <si>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</si>
  <si>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</si>
  <si>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</si>
  <si>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</si>
  <si>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</si>
  <si>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</si>
  <si>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</si>
  <si>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</si>
  <si>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</si>
  <si>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</si>
  <si>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</si>
  <si>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</si>
  <si>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</si>
  <si>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</si>
  <si>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</si>
  <si>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</si>
  <si>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</si>
  <si>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</si>
  <si>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</si>
  <si>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</si>
  <si>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</si>
  <si>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</si>
  <si>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</si>
  <si>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</si>
  <si>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</si>
  <si>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</si>
  <si>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</si>
  <si>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</si>
  <si>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</si>
  <si>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</si>
  <si>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</si>
  <si>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</si>
  <si>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</si>
  <si>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</si>
  <si>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</si>
  <si>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</si>
  <si>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</si>
  <si>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</si>
  <si>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</si>
  <si>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</si>
  <si>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</si>
  <si>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</si>
  <si>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</si>
  <si>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</si>
  <si>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</si>
  <si>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</si>
  <si>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</si>
  <si>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</si>
  <si>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</si>
  <si>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</si>
  <si>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</si>
  <si>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</si>
  <si>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</si>
  <si>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</si>
  <si>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</si>
  <si>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</si>
  <si>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</si>
  <si>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</si>
  <si>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</si>
  <si>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</si>
  <si>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</si>
  <si>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</si>
  <si>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</si>
  <si>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</si>
  <si>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</si>
  <si>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</si>
  <si>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</si>
  <si>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</si>
  <si>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</si>
  <si>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</si>
  <si>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</si>
  <si>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</si>
  <si>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</si>
  <si>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</si>
  <si>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</si>
  <si>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</si>
  <si>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</si>
  <si>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</si>
  <si>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</si>
  <si>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</si>
  <si>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</si>
  <si>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</si>
  <si>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</si>
  <si>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</si>
  <si>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</si>
  <si>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</si>
  <si>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</si>
  <si>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</si>
  <si>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</si>
  <si>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</si>
  <si>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</si>
  <si>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</si>
  <si>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</si>
  <si>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</si>
  <si>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</si>
  <si>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</si>
  <si>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</si>
  <si>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</si>
  <si>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</si>
  <si>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</si>
  <si>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</si>
  <si>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</si>
  <si>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</si>
  <si>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</si>
  <si>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</si>
  <si>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</si>
  <si>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</si>
  <si>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</si>
  <si>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</si>
  <si>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</si>
  <si>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</si>
  <si>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</si>
  <si>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</si>
  <si>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</si>
  <si>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</si>
  <si>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</si>
  <si>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</si>
  <si>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</si>
  <si>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</si>
  <si>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</si>
  <si>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</si>
  <si>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</si>
  <si>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</si>
  <si>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</si>
  <si>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</si>
  <si>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</si>
  <si>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</si>
  <si>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</si>
  <si>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</si>
  <si>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</si>
  <si>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</si>
  <si>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</si>
  <si>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</si>
  <si>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</si>
  <si>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</si>
  <si>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</si>
  <si>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</si>
  <si>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</si>
  <si>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</si>
  <si>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</si>
  <si>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</si>
  <si>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</si>
  <si>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</si>
  <si>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</si>
  <si>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</si>
  <si>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</si>
  <si>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</si>
  <si>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</si>
  <si>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</si>
  <si>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</si>
  <si>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</si>
  <si>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</si>
  <si>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</si>
  <si>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</si>
  <si>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</si>
  <si>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</si>
  <si>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</si>
  <si>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</si>
  <si>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</si>
  <si>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</si>
  <si>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</si>
  <si>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</si>
  <si>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</si>
  <si>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</si>
  <si>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</si>
  <si>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</si>
  <si>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</si>
  <si>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</si>
  <si>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</si>
  <si>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</si>
  <si>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</si>
  <si>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</si>
  <si>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</si>
  <si>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</si>
  <si>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</si>
  <si>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</si>
  <si>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</si>
  <si>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</si>
  <si>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</si>
  <si>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</si>
  <si>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</si>
  <si>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</si>
  <si>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</si>
  <si>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</si>
  <si>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</si>
  <si>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</si>
  <si>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</si>
  <si>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</si>
  <si>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</si>
  <si>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</si>
  <si>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</si>
  <si>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</si>
  <si>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</si>
  <si>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</si>
  <si>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</si>
  <si>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</si>
  <si>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</si>
  <si>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</si>
  <si>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</si>
  <si>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</si>
  <si>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</si>
  <si>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</si>
  <si>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</si>
  <si>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</si>
  <si>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</si>
  <si>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</si>
  <si>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</si>
  <si>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</si>
  <si>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</si>
  <si>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</si>
  <si>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</si>
  <si>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</si>
  <si>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</si>
  <si>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</si>
  <si>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</si>
  <si>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</si>
  <si>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</si>
  <si>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</si>
  <si>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</si>
  <si>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</si>
  <si>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</si>
  <si>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</si>
  <si>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</si>
  <si>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</si>
  <si>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</si>
  <si>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</si>
  <si>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</si>
  <si>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</si>
  <si>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</si>
  <si>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</si>
  <si>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</si>
  <si>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</si>
  <si>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</si>
  <si>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</si>
  <si>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</si>
  <si>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</si>
  <si>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</si>
  <si>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</si>
  <si>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</si>
  <si>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</si>
  <si>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</si>
  <si>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</si>
  <si>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</si>
  <si>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</si>
  <si>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</si>
  <si>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</si>
  <si>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</si>
  <si>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</si>
  <si>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</si>
  <si>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</si>
  <si>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</si>
  <si>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</si>
  <si>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</si>
  <si>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</si>
  <si>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</si>
  <si>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</si>
  <si>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</si>
  <si>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</si>
  <si>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</si>
  <si>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</si>
  <si>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</si>
  <si>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</si>
  <si>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</si>
  <si>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</si>
  <si>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</si>
  <si>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</si>
  <si>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</si>
  <si>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</si>
  <si>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</si>
  <si>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</si>
  <si>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</si>
  <si>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</si>
  <si>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</si>
  <si>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</si>
  <si>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</si>
  <si>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</si>
  <si>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</si>
  <si>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</si>
  <si>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</si>
  <si>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</si>
  <si>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</si>
  <si>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</si>
  <si>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</si>
  <si>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</si>
  <si>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</si>
  <si>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</si>
  <si>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</si>
  <si>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</si>
  <si>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</si>
  <si>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</si>
  <si>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</si>
  <si>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</si>
  <si>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</si>
  <si>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</si>
  <si>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</si>
  <si>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</si>
  <si>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</si>
  <si>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</si>
  <si>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</si>
  <si>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</si>
  <si>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</si>
  <si>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</si>
  <si>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</si>
  <si>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</si>
  <si>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</si>
  <si>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</si>
  <si>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</si>
  <si>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</si>
  <si>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</si>
  <si>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</si>
  <si>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</si>
  <si>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</si>
  <si>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</si>
  <si>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</si>
  <si>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</si>
  <si>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</si>
  <si>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</si>
  <si>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</si>
  <si>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</si>
  <si>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</si>
  <si>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</si>
  <si>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</si>
  <si>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</si>
  <si>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</si>
  <si>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</si>
  <si>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</si>
  <si>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</si>
  <si>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</si>
  <si>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</si>
  <si>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</si>
  <si>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</si>
  <si>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</si>
  <si>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</si>
  <si>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</si>
  <si>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</si>
  <si>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</si>
  <si>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</si>
  <si>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</si>
  <si>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</si>
  <si>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</si>
  <si>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</si>
  <si>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</si>
  <si>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</si>
  <si>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</si>
  <si>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</si>
  <si>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</si>
  <si>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</si>
  <si>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</si>
  <si>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</si>
  <si>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</si>
  <si>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</si>
  <si>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</si>
  <si>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</si>
  <si>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</si>
  <si>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</si>
  <si>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</si>
  <si>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</si>
  <si>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</si>
  <si>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</si>
  <si>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</si>
  <si>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</si>
  <si>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</si>
  <si>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</si>
  <si>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</si>
  <si>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</si>
  <si>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</si>
  <si>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</si>
  <si>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</si>
  <si>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</si>
  <si>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</si>
  <si>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</si>
  <si>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</si>
  <si>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</si>
  <si>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</si>
  <si>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</si>
  <si>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</si>
  <si>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</si>
  <si>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</si>
  <si>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</si>
  <si>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</si>
  <si>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</si>
  <si>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</si>
  <si>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</si>
  <si>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</si>
  <si>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</si>
  <si>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</si>
  <si>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</si>
  <si>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</si>
  <si>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</si>
  <si>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</si>
  <si>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</si>
  <si>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</si>
  <si>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</si>
  <si>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</si>
  <si>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</si>
  <si>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</si>
  <si>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</si>
  <si>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</si>
  <si>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</si>
  <si>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</si>
  <si>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</si>
  <si>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</si>
  <si>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</si>
  <si>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</si>
  <si>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</si>
  <si>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</si>
  <si>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</si>
  <si>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</si>
  <si>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</si>
  <si>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</si>
  <si>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</si>
  <si>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</si>
  <si>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</si>
  <si>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</si>
  <si>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</si>
  <si>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</si>
  <si>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</si>
  <si>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</si>
  <si>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</si>
  <si>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</si>
  <si>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</si>
  <si>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</si>
  <si>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</si>
  <si>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</si>
  <si>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</si>
  <si>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</si>
  <si>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</si>
  <si>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</si>
  <si>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</si>
  <si>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</si>
  <si>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</si>
  <si>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</si>
  <si>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</si>
  <si>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</si>
  <si>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</si>
  <si>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</si>
  <si>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</si>
  <si>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</si>
  <si>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</si>
  <si>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</si>
  <si>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</si>
  <si>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</si>
  <si>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</si>
  <si>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</si>
  <si>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</si>
  <si>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</si>
  <si>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</si>
  <si>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</si>
  <si>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</si>
  <si>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</si>
  <si>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</si>
  <si>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</si>
  <si>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</si>
  <si>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</si>
  <si>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</si>
  <si>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</si>
  <si>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</si>
  <si>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</si>
  <si>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</si>
  <si>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</si>
  <si>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</si>
  <si>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</si>
  <si>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</si>
  <si>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</si>
  <si>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</si>
  <si>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</si>
  <si>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</si>
  <si>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</si>
  <si>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</si>
  <si>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</si>
  <si>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</si>
  <si>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</si>
  <si>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</si>
  <si>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</si>
  <si>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</si>
  <si>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</si>
  <si>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</si>
  <si>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</si>
  <si>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</si>
  <si>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</si>
  <si>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</si>
  <si>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</si>
  <si>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</si>
  <si>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</si>
  <si>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</si>
  <si>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</si>
  <si>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</si>
  <si>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</si>
  <si>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</si>
  <si>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</si>
  <si>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</si>
  <si>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</si>
  <si>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</si>
  <si>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</si>
  <si>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</si>
  <si>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</si>
  <si>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</si>
  <si>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</si>
  <si>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</si>
  <si>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</si>
  <si>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</si>
  <si>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</si>
  <si>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</si>
  <si>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</si>
  <si>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</si>
  <si>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</si>
  <si>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</si>
  <si>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</si>
  <si>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</si>
  <si>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</si>
  <si>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</si>
  <si>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</si>
  <si>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</si>
  <si>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</si>
  <si>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</si>
  <si>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</si>
  <si>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</si>
  <si>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</si>
  <si>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</si>
  <si>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</si>
  <si>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</si>
  <si>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</si>
  <si>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</si>
  <si>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</si>
  <si>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</si>
  <si>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</si>
  <si>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</si>
  <si>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</si>
  <si>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</si>
  <si>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</si>
  <si>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</si>
  <si>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</si>
  <si>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</si>
  <si>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</si>
  <si>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</si>
  <si>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</si>
  <si>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</si>
  <si>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</si>
  <si>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</si>
  <si>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</si>
  <si>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</si>
  <si>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</si>
  <si>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</si>
  <si>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</si>
  <si>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</si>
  <si>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</si>
  <si>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</si>
  <si>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</si>
  <si>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</si>
  <si>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</si>
  <si>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</si>
  <si>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</si>
  <si>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</si>
  <si>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</si>
  <si>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</si>
  <si>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</si>
  <si>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</si>
  <si>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</si>
  <si>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</si>
  <si>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</si>
  <si>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</si>
  <si>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</si>
  <si>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</si>
  <si>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</si>
  <si>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</si>
  <si>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</si>
  <si>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</si>
  <si>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</si>
  <si>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</si>
  <si>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</si>
  <si>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</si>
  <si>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</si>
  <si>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</si>
  <si>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</si>
  <si>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</si>
  <si>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</si>
  <si>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</si>
  <si>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</si>
  <si>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</si>
  <si>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</si>
  <si>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</si>
  <si>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</si>
  <si>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</si>
  <si>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</si>
  <si>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</si>
  <si>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</si>
  <si>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</si>
  <si>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</si>
  <si>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</si>
  <si>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</si>
  <si>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</si>
  <si>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</si>
  <si>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</si>
  <si>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</si>
  <si>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</si>
  <si>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</si>
  <si>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</si>
  <si>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</si>
  <si>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</si>
  <si>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</si>
  <si>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</si>
  <si>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</si>
  <si>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</si>
  <si>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</si>
  <si>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</si>
  <si>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</si>
  <si>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</si>
  <si>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</si>
  <si>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</si>
  <si>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</si>
  <si>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</si>
  <si>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</si>
  <si>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</si>
  <si>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</si>
  <si>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</si>
  <si>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</si>
  <si>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</si>
  <si>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</si>
  <si>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</si>
  <si>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</si>
  <si>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</si>
  <si>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</si>
  <si>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</si>
  <si>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</si>
  <si>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</si>
  <si>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</si>
  <si>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</si>
  <si>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</si>
  <si>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</si>
  <si>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</si>
  <si>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</si>
  <si>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</si>
  <si>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</si>
  <si>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</si>
  <si>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</si>
  <si>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</si>
  <si>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</si>
  <si>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</si>
  <si>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</si>
  <si>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</si>
  <si>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</si>
  <si>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</si>
  <si>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</si>
  <si>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</si>
  <si>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</si>
  <si>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</si>
  <si>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</si>
  <si>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</si>
  <si>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</si>
  <si>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</si>
  <si>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</si>
  <si>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</si>
  <si>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</si>
  <si>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</si>
  <si>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</si>
  <si>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</si>
  <si>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</si>
  <si>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</si>
  <si>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</si>
  <si>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</si>
  <si>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</si>
  <si>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</si>
  <si>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</si>
  <si>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</si>
  <si>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</si>
  <si>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</si>
  <si>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</si>
  <si>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</si>
  <si>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</si>
  <si>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</si>
  <si>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</si>
  <si>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</si>
  <si>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</si>
  <si>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</si>
  <si>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</si>
  <si>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</si>
  <si>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</si>
  <si>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</si>
  <si>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</si>
  <si>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</si>
  <si>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</si>
  <si>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</si>
  <si>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</si>
  <si>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</si>
  <si>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</si>
  <si>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</si>
  <si>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</si>
  <si>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</si>
  <si>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</si>
  <si>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</si>
  <si>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</si>
  <si>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</si>
  <si>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</si>
  <si>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</si>
  <si>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</si>
  <si>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</si>
  <si>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</si>
  <si>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</si>
  <si>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</si>
  <si>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</si>
  <si>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</si>
  <si>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</si>
  <si>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</si>
  <si>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</si>
  <si>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</si>
  <si>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</si>
  <si>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</si>
  <si>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</si>
  <si>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</si>
  <si>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</si>
  <si>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</si>
  <si>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</si>
  <si>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</si>
  <si>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</si>
  <si>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</si>
  <si>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</si>
  <si>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</si>
  <si>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</si>
  <si>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</si>
  <si>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</si>
  <si>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</si>
  <si>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</si>
  <si>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</si>
  <si>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</si>
  <si>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</si>
  <si>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</si>
  <si>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</si>
  <si>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</si>
  <si>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</si>
  <si>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</si>
  <si>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</si>
  <si>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</si>
  <si>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</si>
  <si>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</si>
  <si>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</si>
  <si>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</si>
  <si>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</si>
  <si>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</si>
  <si>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</si>
  <si>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</si>
  <si>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</si>
  <si>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</si>
  <si>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</si>
  <si>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</si>
  <si>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</si>
  <si>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</si>
  <si>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</si>
  <si>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</si>
  <si>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</si>
  <si>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</si>
  <si>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</si>
  <si>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</si>
  <si>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</si>
  <si>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</si>
  <si>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</si>
  <si>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</si>
  <si>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</si>
  <si>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</si>
  <si>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</si>
  <si>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</si>
  <si>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</si>
  <si>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</si>
  <si>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</si>
  <si>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</si>
  <si>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</si>
  <si>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</si>
  <si>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</si>
  <si>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</si>
  <si>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</si>
  <si>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</si>
  <si>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</si>
  <si>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</si>
  <si>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</si>
  <si>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</si>
  <si>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</si>
  <si>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</si>
  <si>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</si>
  <si>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</si>
  <si>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</si>
  <si>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</si>
  <si>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</si>
  <si>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</si>
  <si>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</si>
  <si>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</si>
  <si>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</si>
  <si>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</si>
  <si>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</si>
  <si>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</si>
  <si>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</si>
  <si>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</si>
  <si>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</si>
  <si>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</si>
  <si>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</si>
  <si>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</si>
  <si>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</si>
  <si>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</si>
  <si>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</si>
  <si>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</si>
  <si>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</si>
  <si>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</si>
  <si>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</si>
  <si>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</si>
  <si>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</si>
  <si>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</si>
  <si>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</si>
  <si>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</si>
  <si>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</si>
  <si>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</si>
  <si>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</si>
  <si>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</si>
  <si>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</si>
  <si>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</si>
  <si>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</si>
  <si>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</si>
  <si>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</si>
  <si>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</si>
  <si>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</si>
  <si>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</si>
  <si>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</si>
  <si>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</si>
  <si>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</si>
  <si>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</si>
  <si>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</si>
  <si>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</si>
  <si>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</si>
  <si>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</si>
  <si>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</si>
  <si>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</si>
  <si>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</si>
  <si>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</si>
  <si>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</si>
  <si>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</si>
  <si>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</si>
  <si>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</si>
  <si>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</si>
  <si>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</si>
  <si>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</si>
  <si>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</si>
  <si>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</si>
  <si>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</si>
  <si>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</si>
  <si>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</si>
  <si>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</si>
  <si>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</si>
  <si>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</si>
  <si>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</si>
  <si>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</si>
  <si>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</si>
  <si>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</si>
  <si>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</si>
  <si>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</si>
  <si>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</si>
  <si>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</si>
  <si>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</si>
  <si>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</si>
  <si>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</si>
  <si>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</si>
  <si>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</si>
  <si>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</si>
  <si>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</si>
  <si>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</si>
  <si>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</si>
  <si>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</si>
  <si>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</si>
  <si>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</si>
  <si>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</si>
  <si>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</si>
  <si>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</si>
  <si>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</si>
  <si>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</si>
  <si>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</si>
  <si>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</si>
  <si>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</si>
  <si>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</si>
  <si>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</si>
  <si>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</si>
  <si>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</si>
  <si>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</si>
  <si>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</si>
  <si>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</si>
  <si>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</si>
  <si>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</si>
  <si>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</si>
  <si>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</si>
  <si>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</si>
  <si>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</si>
  <si>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</si>
  <si>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</si>
  <si>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</si>
  <si>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</si>
  <si>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</si>
  <si>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</si>
  <si>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</si>
  <si>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</si>
  <si>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</si>
  <si>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</si>
  <si>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</si>
  <si>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</si>
  <si>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</si>
  <si>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</si>
  <si>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</si>
  <si>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</si>
  <si>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</si>
  <si>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</si>
  <si>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</si>
  <si>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</si>
  <si>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</si>
  <si>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</si>
  <si>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</si>
  <si>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</si>
  <si>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</si>
  <si>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</si>
  <si>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</si>
  <si>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</si>
  <si>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</si>
  <si>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</si>
  <si>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</si>
  <si>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</si>
  <si>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</si>
  <si>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</si>
  <si>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</si>
  <si>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</si>
  <si>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</si>
  <si>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</si>
  <si>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</si>
  <si>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</si>
  <si>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</si>
  <si>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</si>
  <si>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</si>
  <si>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</si>
  <si>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</si>
  <si>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</si>
  <si>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</si>
  <si>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</si>
  <si>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</si>
  <si>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</si>
  <si>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</si>
  <si>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</si>
  <si>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</si>
  <si>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</si>
  <si>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</si>
  <si>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</si>
  <si>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</si>
  <si>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</si>
  <si>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</si>
  <si>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</si>
  <si>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</si>
  <si>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</si>
  <si>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</si>
  <si>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</si>
  <si>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</si>
  <si>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</si>
  <si>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</si>
  <si>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</si>
  <si>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</si>
  <si>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</si>
  <si>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</si>
  <si>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</si>
  <si>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</si>
  <si>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</si>
  <si>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</si>
  <si>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</si>
  <si>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</si>
  <si>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</si>
  <si>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</si>
  <si>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</si>
  <si>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</si>
  <si>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</si>
  <si>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</si>
  <si>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</si>
  <si>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</si>
  <si>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</si>
  <si>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</si>
  <si>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</si>
  <si>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</si>
  <si>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</si>
  <si>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</si>
  <si>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</si>
  <si>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</si>
  <si>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</si>
  <si>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</si>
  <si>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</si>
  <si>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</si>
  <si>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</si>
  <si>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</si>
  <si>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</si>
  <si>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</si>
  <si>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</si>
  <si>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</si>
  <si>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</si>
  <si>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</si>
  <si>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</si>
  <si>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</si>
  <si>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</si>
  <si>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</si>
  <si>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</si>
  <si>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</si>
  <si>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</si>
  <si>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</si>
  <si>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</si>
  <si>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</si>
  <si>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</si>
  <si>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</si>
  <si>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</si>
  <si>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</si>
  <si>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</si>
  <si>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</si>
  <si>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</si>
  <si>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</si>
  <si>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</si>
  <si>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</si>
  <si>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</si>
  <si>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</si>
  <si>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</si>
  <si>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</si>
  <si>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</si>
  <si>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</si>
  <si>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</si>
  <si>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</si>
  <si>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</si>
  <si>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</si>
  <si>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</si>
  <si>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</si>
  <si>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</si>
  <si>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</si>
  <si>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</si>
  <si>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</si>
  <si>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</si>
  <si>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</si>
  <si>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</si>
  <si>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</si>
  <si>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</si>
  <si>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</si>
  <si>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</si>
  <si>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</si>
  <si>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</si>
  <si>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</si>
  <si>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</si>
  <si>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</si>
  <si>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</si>
  <si>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</si>
  <si>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</si>
  <si>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</si>
  <si>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</si>
  <si>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</si>
  <si>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</si>
  <si>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</si>
  <si>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</si>
  <si>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</si>
  <si>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</si>
  <si>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</si>
  <si>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</si>
  <si>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</si>
  <si>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</si>
  <si>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</si>
  <si>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</si>
  <si>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</si>
  <si>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</si>
  <si>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</si>
  <si>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</si>
  <si>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</si>
  <si>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</si>
  <si>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</si>
  <si>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</si>
  <si>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</si>
  <si>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</si>
  <si>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</si>
  <si>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</si>
  <si>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</si>
  <si>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</si>
  <si>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</si>
  <si>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</si>
  <si>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</si>
  <si>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</si>
  <si>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</si>
  <si>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</si>
  <si>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</si>
  <si>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</si>
  <si>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</si>
  <si>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</si>
  <si>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</si>
  <si>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</si>
  <si>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</si>
  <si>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</si>
  <si>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</si>
  <si>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</si>
  <si>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</si>
  <si>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</si>
  <si>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</si>
  <si>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</si>
  <si>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</si>
  <si>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</si>
  <si>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</si>
  <si>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</si>
  <si>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</si>
  <si>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</si>
  <si>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</si>
  <si>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</si>
  <si>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</si>
  <si>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</si>
  <si>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</si>
  <si>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</si>
  <si>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</si>
  <si>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</si>
  <si>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</si>
  <si>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</si>
  <si>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</si>
  <si>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</si>
  <si>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</si>
  <si>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</si>
  <si>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</si>
  <si>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</si>
  <si>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</si>
  <si>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</si>
  <si>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</si>
  <si>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</si>
  <si>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</si>
  <si>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</si>
  <si>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</si>
  <si>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</si>
  <si>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</si>
  <si>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</si>
  <si>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</si>
  <si>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</si>
  <si>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</si>
  <si>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</si>
  <si>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</si>
  <si>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</si>
  <si>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</si>
  <si>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</si>
  <si>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</si>
  <si>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</si>
  <si>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</si>
  <si>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</si>
  <si>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</si>
  <si>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</si>
  <si>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</si>
  <si>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</si>
  <si>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</si>
  <si>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</si>
  <si>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</si>
  <si>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</si>
  <si>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</si>
  <si>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</si>
  <si>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</si>
  <si>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</si>
  <si>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</si>
  <si>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</si>
  <si>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</si>
  <si>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</si>
  <si>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</si>
  <si>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</si>
  <si>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</si>
  <si>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</si>
  <si>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</si>
  <si>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</si>
  <si>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</si>
  <si>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</si>
  <si>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</si>
  <si>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</si>
  <si>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</si>
  <si>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</si>
  <si>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</si>
  <si>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</si>
  <si>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</si>
  <si>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</si>
  <si>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</si>
  <si>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</si>
  <si>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</si>
  <si>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</si>
  <si>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</si>
  <si>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</si>
  <si>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</si>
  <si>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</si>
  <si>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</si>
  <si>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</si>
  <si>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</si>
  <si>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</si>
  <si>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</si>
  <si>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</si>
  <si>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</si>
  <si>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</si>
  <si>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</si>
  <si>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</si>
  <si>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</si>
  <si>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</si>
  <si>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</si>
  <si>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</si>
  <si>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</si>
  <si>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</si>
  <si>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</si>
  <si>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</si>
  <si>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</si>
  <si>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</si>
  <si>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</si>
  <si>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</si>
  <si>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</si>
  <si>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</si>
  <si>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</si>
  <si>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</si>
  <si>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</si>
  <si>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</si>
  <si>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</si>
  <si>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</si>
  <si>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</si>
  <si>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</si>
  <si>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</si>
  <si>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</si>
  <si>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</si>
  <si>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</si>
  <si>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</si>
  <si>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</si>
  <si>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</si>
  <si>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</si>
  <si>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</si>
  <si>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</si>
  <si>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</si>
  <si>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</si>
  <si>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</si>
  <si>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</si>
  <si>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</si>
  <si>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</si>
  <si>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</si>
  <si>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</si>
  <si>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</si>
  <si>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</si>
  <si>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</si>
  <si>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</si>
  <si>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</si>
  <si>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</si>
  <si>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</si>
  <si>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</si>
  <si>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</si>
  <si>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</si>
  <si>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</si>
  <si>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</si>
  <si>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</si>
  <si>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</si>
  <si>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</si>
  <si>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</si>
  <si>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</si>
  <si>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</si>
  <si>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</si>
  <si>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</si>
  <si>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</si>
  <si>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</si>
  <si>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</si>
  <si>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</si>
  <si>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</si>
  <si>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</si>
  <si>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</si>
  <si>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</si>
  <si>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</si>
  <si>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</si>
  <si>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</si>
  <si>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</si>
  <si>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</si>
  <si>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</si>
  <si>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</si>
  <si>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</si>
  <si>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</si>
  <si>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</si>
  <si>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</si>
  <si>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</si>
  <si>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</si>
  <si>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</si>
  <si>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</si>
  <si>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</si>
  <si>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</si>
  <si>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</si>
  <si>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</si>
  <si>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</si>
  <si>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</si>
  <si>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</si>
  <si>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</si>
  <si>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</si>
  <si>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</si>
  <si>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</si>
  <si>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</si>
  <si>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</si>
  <si>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</si>
  <si>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</si>
  <si>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</si>
  <si>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</si>
  <si>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</si>
  <si>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</si>
  <si>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</si>
  <si>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</si>
  <si>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</si>
  <si>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</si>
  <si>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</si>
  <si>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</si>
  <si>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</si>
  <si>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</si>
  <si>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</si>
  <si>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</si>
  <si>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</si>
  <si>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</si>
  <si>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</si>
  <si>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</si>
  <si>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</si>
  <si>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</si>
  <si>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</si>
  <si>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</si>
  <si>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</si>
  <si>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</si>
  <si>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</si>
  <si>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</si>
  <si>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</si>
  <si>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</si>
  <si>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</si>
  <si>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</si>
  <si>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</si>
  <si>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</si>
  <si>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</si>
  <si>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</si>
  <si>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</si>
  <si>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</si>
  <si>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</si>
  <si>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</si>
  <si>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</si>
  <si>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</si>
  <si>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</si>
  <si>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</si>
  <si>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</si>
  <si>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</si>
  <si>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</si>
  <si>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</si>
  <si>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</si>
  <si>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</si>
  <si>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</si>
  <si>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</si>
  <si>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</si>
  <si>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</si>
  <si>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</si>
  <si>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</si>
  <si>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</si>
  <si>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</si>
  <si>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</si>
  <si>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</si>
  <si>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</si>
  <si>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</si>
  <si>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</si>
  <si>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</si>
  <si>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</si>
  <si>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</si>
  <si>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</si>
  <si>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</si>
  <si>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</si>
  <si>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</si>
  <si>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</si>
  <si>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</si>
  <si>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</si>
  <si>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</si>
  <si>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</si>
  <si>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</si>
  <si>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</si>
  <si>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</si>
  <si>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</si>
  <si>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</si>
  <si>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</si>
  <si>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</si>
  <si>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</si>
  <si>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</si>
  <si>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</si>
  <si>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</si>
  <si>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</si>
  <si>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</si>
  <si>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</si>
  <si>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</si>
  <si>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</si>
  <si>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</si>
  <si>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</si>
  <si>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</si>
  <si>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</si>
  <si>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</si>
  <si>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</si>
  <si>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</si>
  <si>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</si>
  <si>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</si>
  <si>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</si>
  <si>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</si>
  <si>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</si>
  <si>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</si>
  <si>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</si>
  <si>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</si>
  <si>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</si>
  <si>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</si>
  <si>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</si>
  <si>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</si>
  <si>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</si>
  <si>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</si>
  <si>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</si>
  <si>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</si>
  <si>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</si>
  <si>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</si>
  <si>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</si>
  <si>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</si>
  <si>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</si>
  <si>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</si>
  <si>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</si>
  <si>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</si>
  <si>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</si>
  <si>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</si>
  <si>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</si>
  <si>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</si>
  <si>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</si>
  <si>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</si>
  <si>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</si>
  <si>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</si>
  <si>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</si>
  <si>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</si>
  <si>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</si>
  <si>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</si>
  <si>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</si>
  <si>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</si>
  <si>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</si>
  <si>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</si>
  <si>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</si>
  <si>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</si>
  <si>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</si>
  <si>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</si>
  <si>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</si>
  <si>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</si>
  <si>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</si>
  <si>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</si>
  <si>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</si>
  <si>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</si>
  <si>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</si>
  <si>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</si>
  <si>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</si>
  <si>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</si>
  <si>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</si>
  <si>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</si>
  <si>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</si>
  <si>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</si>
  <si>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</si>
  <si>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</si>
  <si>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</si>
  <si>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</si>
  <si>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</si>
  <si>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</si>
  <si>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</si>
  <si>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</si>
  <si>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</si>
  <si>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</si>
  <si>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</si>
  <si>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</si>
  <si>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</si>
  <si>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</si>
  <si>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</si>
  <si>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</si>
  <si>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</si>
  <si>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</si>
  <si>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</si>
  <si>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</si>
  <si>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</si>
  <si>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</si>
  <si>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</si>
  <si>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</si>
  <si>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</si>
  <si>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</si>
  <si>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</si>
  <si>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</si>
  <si>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</si>
  <si>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</si>
  <si>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</si>
  <si>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</si>
  <si>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</si>
  <si>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</si>
  <si>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</si>
  <si>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</si>
  <si>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</si>
  <si>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</si>
  <si>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</si>
  <si>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</si>
  <si>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</si>
  <si>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</si>
  <si>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</si>
  <si>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</si>
  <si>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</si>
  <si>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</si>
  <si>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</si>
  <si>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</si>
  <si>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</si>
  <si>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</si>
  <si>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</si>
  <si>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</si>
  <si>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</si>
  <si>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</si>
  <si>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</si>
  <si>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</si>
  <si>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</si>
  <si>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</si>
  <si>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</si>
  <si>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</si>
  <si>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</si>
  <si>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</si>
  <si>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</si>
  <si>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</si>
  <si>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</si>
  <si>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</si>
  <si>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</si>
  <si>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</si>
  <si>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</si>
  <si>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</si>
  <si>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</si>
  <si>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</si>
  <si>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</si>
  <si>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</si>
  <si>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</si>
  <si>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</si>
  <si>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</si>
  <si>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</si>
  <si>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</si>
  <si>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</si>
  <si>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</si>
  <si>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</si>
  <si>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</si>
  <si>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</si>
  <si>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</si>
  <si>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</si>
  <si>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</si>
  <si>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</si>
  <si>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</si>
  <si>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</si>
  <si>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</si>
  <si>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</si>
  <si>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</si>
  <si>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</si>
  <si>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</si>
  <si>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</si>
  <si>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</si>
  <si>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</si>
  <si>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</si>
  <si>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</si>
  <si>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</si>
  <si>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</si>
  <si>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</si>
  <si>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</si>
  <si>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</si>
  <si>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</si>
  <si>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</si>
  <si>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</si>
  <si>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</si>
  <si>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</si>
  <si>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</si>
  <si>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</si>
  <si>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</si>
  <si>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</si>
  <si>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</si>
  <si>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</si>
  <si>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</si>
  <si>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</si>
  <si>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</si>
  <si>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</si>
  <si>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</si>
  <si>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</si>
  <si>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</si>
  <si>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</si>
  <si>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</si>
  <si>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</si>
  <si>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</si>
  <si>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</si>
  <si>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</si>
  <si>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</si>
  <si>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</si>
  <si>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</si>
  <si>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</si>
  <si>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</si>
  <si>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</si>
  <si>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</si>
  <si>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</si>
  <si>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</si>
  <si>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</si>
  <si>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</si>
  <si>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</si>
  <si>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</si>
  <si>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</si>
  <si>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</si>
  <si>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</si>
  <si>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</si>
  <si>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</si>
  <si>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</si>
  <si>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</si>
  <si>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</si>
  <si>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</si>
  <si>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</si>
  <si>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</si>
  <si>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</si>
  <si>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</si>
  <si>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</si>
  <si>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</si>
  <si>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</si>
  <si>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</si>
  <si>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</si>
  <si>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</si>
  <si>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</si>
  <si>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</si>
  <si>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</si>
  <si>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</si>
  <si>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</si>
  <si>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</si>
  <si>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</si>
  <si>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</si>
  <si>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</si>
  <si>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</si>
  <si>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</si>
  <si>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</si>
  <si>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</si>
  <si>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</si>
  <si>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</si>
  <si>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</si>
  <si>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</si>
  <si>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</si>
  <si>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</si>
  <si>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</si>
  <si>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</si>
  <si>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</si>
  <si>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</si>
  <si>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</si>
  <si>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</si>
  <si>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</si>
  <si>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</si>
  <si>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</si>
  <si>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</si>
  <si>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</si>
  <si>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</si>
  <si>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</si>
  <si>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</si>
  <si>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</si>
  <si>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</si>
  <si>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</si>
  <si>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</si>
  <si>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</si>
  <si>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</si>
  <si>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</si>
  <si>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</si>
  <si>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</si>
  <si>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</si>
  <si>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</si>
  <si>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</si>
  <si>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</si>
  <si>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</si>
  <si>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</si>
  <si>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</si>
  <si>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</si>
  <si>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</si>
  <si>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</si>
  <si>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</si>
  <si>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</si>
  <si>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</si>
  <si>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</si>
  <si>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</si>
  <si>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</si>
  <si>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</si>
  <si>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</si>
  <si>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</si>
  <si>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</si>
  <si>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</si>
  <si>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</si>
  <si>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</si>
  <si>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</si>
  <si>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</si>
  <si>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</si>
  <si>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</si>
  <si>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</si>
  <si>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</si>
  <si>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</si>
  <si>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</si>
  <si>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</si>
  <si>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</si>
  <si>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</si>
  <si>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</si>
  <si>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</si>
  <si>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</si>
  <si>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</si>
  <si>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</si>
  <si>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</si>
  <si>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</si>
  <si>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</si>
  <si>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</si>
  <si>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</si>
  <si>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</si>
  <si>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</si>
  <si>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</si>
  <si>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</si>
  <si>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</si>
  <si>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</si>
  <si>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</si>
  <si>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</si>
  <si>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</si>
  <si>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</si>
  <si>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</si>
  <si>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</si>
  <si>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</si>
  <si>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</si>
  <si>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</si>
  <si>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</si>
  <si>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</si>
  <si>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</si>
  <si>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</si>
  <si>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</si>
  <si>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</si>
  <si>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</si>
  <si>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</si>
  <si>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</si>
  <si>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</si>
  <si>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</si>
  <si>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</si>
  <si>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</si>
  <si>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</si>
  <si>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</si>
  <si>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</si>
  <si>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</si>
  <si>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</si>
  <si>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</si>
  <si>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</si>
  <si>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</si>
  <si>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</si>
  <si>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</si>
  <si>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</si>
  <si>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</si>
  <si>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</si>
  <si>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</si>
  <si>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</si>
  <si>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</si>
  <si>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</si>
  <si>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</si>
  <si>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</si>
  <si>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</si>
  <si>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</si>
  <si>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</si>
  <si>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</si>
  <si>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</si>
  <si>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</si>
  <si>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</si>
  <si>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</si>
  <si>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</si>
  <si>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</si>
  <si>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</si>
  <si>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</si>
  <si>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</si>
  <si>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</si>
  <si>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</si>
  <si>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</si>
  <si>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</si>
  <si>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</si>
  <si>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</si>
  <si>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</si>
  <si>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</si>
  <si>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</si>
  <si>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</si>
  <si>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</si>
  <si>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</si>
  <si>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</si>
  <si>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</si>
  <si>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</si>
  <si>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</si>
  <si>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</si>
  <si>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</si>
  <si>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</si>
  <si>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</si>
  <si>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</si>
  <si>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</si>
  <si>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</si>
  <si>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</si>
  <si>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</si>
  <si>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</si>
  <si>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</si>
  <si>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</si>
  <si>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</si>
  <si>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</si>
  <si>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</si>
  <si>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</si>
  <si>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</si>
  <si>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</si>
  <si>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</si>
  <si>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</si>
  <si>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</si>
  <si>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</si>
  <si>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</si>
  <si>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</si>
  <si>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</si>
  <si>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</si>
  <si>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</si>
  <si>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</si>
  <si>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</si>
  <si>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</si>
  <si>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</si>
  <si>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</si>
  <si>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</si>
  <si>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</si>
  <si>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</si>
  <si>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</si>
  <si>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</si>
  <si>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</si>
  <si>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</si>
  <si>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</si>
  <si>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</si>
  <si>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</si>
  <si>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</si>
  <si>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</si>
  <si>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</si>
  <si>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</si>
  <si>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</si>
  <si>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</si>
  <si>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</si>
  <si>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</si>
  <si>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</si>
  <si>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</si>
  <si>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</si>
  <si>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</si>
  <si>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</si>
  <si>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</si>
  <si>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</si>
  <si>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</si>
  <si>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</si>
  <si>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</si>
  <si>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</si>
  <si>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</si>
  <si>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</si>
  <si>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</si>
  <si>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</si>
  <si>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</si>
  <si>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</si>
  <si>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</si>
  <si>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</si>
  <si>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</si>
  <si>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</si>
  <si>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</si>
  <si>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</si>
  <si>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</si>
  <si>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</si>
  <si>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</si>
  <si>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</si>
  <si>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</si>
  <si>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</si>
  <si>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</si>
  <si>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</si>
  <si>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</si>
  <si>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</si>
  <si>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</si>
  <si>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</si>
  <si>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</si>
  <si>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</si>
  <si>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</si>
  <si>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</si>
  <si>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</si>
  <si>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</si>
  <si>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</si>
  <si>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</si>
  <si>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</si>
  <si>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</si>
  <si>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</si>
  <si>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</si>
  <si>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</si>
  <si>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</si>
  <si>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</si>
  <si>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</si>
  <si>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</si>
  <si>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</si>
  <si>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</si>
  <si>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</si>
  <si>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</si>
  <si>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</si>
  <si>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</si>
  <si>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</si>
  <si>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</si>
  <si>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</si>
  <si>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</si>
  <si>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</si>
  <si>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</si>
  <si>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</si>
  <si>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</si>
  <si>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</si>
  <si>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</si>
  <si>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</si>
  <si>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</si>
  <si>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</si>
  <si>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</si>
  <si>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</si>
  <si>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</si>
  <si>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</si>
  <si>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</si>
  <si>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</si>
  <si>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</si>
  <si>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</si>
  <si>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</si>
  <si>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</si>
  <si>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</si>
  <si>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</si>
  <si>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</si>
  <si>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</si>
  <si>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</si>
  <si>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</si>
  <si>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</si>
  <si>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</si>
  <si>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</si>
  <si>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</si>
  <si>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</si>
  <si>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</si>
  <si>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</si>
  <si>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</si>
  <si>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</si>
  <si>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</si>
  <si>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</si>
  <si>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</si>
  <si>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</si>
  <si>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</si>
  <si>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</si>
  <si>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</si>
  <si>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</si>
  <si>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</si>
  <si>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</si>
  <si>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</si>
  <si>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</si>
  <si>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</si>
  <si>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</si>
  <si>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</si>
  <si>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</si>
  <si>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</si>
  <si>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</si>
  <si>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</si>
  <si>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</si>
  <si>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</si>
  <si>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</si>
  <si>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</si>
  <si>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</si>
  <si>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</si>
  <si>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</si>
  <si>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</si>
  <si>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</si>
  <si>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</si>
  <si>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</si>
  <si>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</si>
  <si>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</si>
  <si>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</si>
  <si>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</si>
  <si>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</si>
  <si>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</si>
  <si>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</si>
  <si>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</si>
  <si>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</si>
  <si>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</si>
  <si>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</si>
  <si>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</si>
  <si>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</si>
  <si>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</si>
  <si>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</si>
  <si>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</si>
  <si>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</si>
  <si>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</si>
  <si>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</si>
  <si>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</si>
  <si>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</si>
  <si>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</si>
  <si>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</si>
  <si>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</si>
  <si>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</si>
  <si>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</si>
  <si>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</si>
  <si>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</si>
  <si>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</si>
  <si>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</si>
  <si>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</si>
  <si>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</si>
  <si>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</si>
  <si>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</si>
  <si>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</si>
  <si>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</si>
  <si>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</si>
  <si>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</si>
  <si>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</si>
  <si>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</si>
  <si>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</si>
  <si>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</si>
  <si>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</si>
  <si>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</si>
  <si>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</si>
  <si>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</si>
  <si>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</si>
  <si>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</si>
  <si>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</si>
  <si>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</si>
  <si>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</si>
  <si>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</si>
  <si>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</si>
  <si>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</si>
  <si>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</si>
  <si>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</si>
  <si>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</si>
  <si>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</si>
  <si>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</si>
  <si>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</si>
  <si>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</si>
  <si>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</si>
  <si>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</si>
  <si>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</si>
  <si>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</si>
  <si>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</si>
  <si>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</si>
  <si>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</si>
  <si>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</si>
  <si>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</si>
  <si>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</si>
  <si>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</si>
  <si>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</si>
  <si>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</si>
  <si>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</si>
  <si>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</si>
  <si>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</si>
  <si>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</si>
  <si>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</si>
  <si>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</si>
  <si>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</si>
  <si>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</si>
  <si>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</si>
  <si>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</si>
  <si>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</si>
  <si>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</si>
  <si>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</si>
  <si>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</si>
  <si>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</si>
  <si>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</si>
  <si>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</si>
  <si>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</si>
  <si>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</si>
  <si>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</si>
  <si>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</si>
  <si>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</si>
  <si>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</si>
  <si>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</si>
  <si>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</si>
  <si>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</si>
  <si>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</si>
  <si>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</si>
  <si>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</si>
  <si>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</si>
  <si>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</si>
  <si>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</si>
  <si>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</si>
  <si>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</si>
  <si>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</si>
  <si>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</si>
  <si>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</si>
  <si>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</si>
  <si>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</si>
  <si>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</si>
  <si>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</si>
  <si>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</si>
  <si>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</si>
  <si>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</si>
  <si>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</si>
  <si>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</si>
  <si>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</si>
  <si>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</si>
  <si>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</si>
  <si>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</si>
  <si>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</si>
  <si>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</si>
  <si>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</si>
  <si>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</si>
  <si>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</si>
  <si>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</si>
  <si>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</si>
  <si>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</si>
  <si>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</si>
  <si>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</si>
  <si>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</si>
  <si>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</si>
  <si>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</si>
  <si>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</si>
  <si>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</si>
  <si>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</si>
  <si>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</si>
  <si>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</si>
  <si>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</si>
  <si>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</si>
  <si>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</si>
  <si>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</si>
  <si>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</si>
  <si>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</si>
  <si>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</si>
  <si>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</si>
  <si>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</si>
  <si>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</si>
  <si>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</si>
  <si>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</si>
  <si>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</si>
  <si>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</si>
  <si>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</si>
  <si>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</si>
  <si>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</si>
  <si>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</si>
  <si>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</si>
  <si>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</si>
  <si>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</si>
  <si>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</si>
  <si>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</si>
  <si>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</si>
  <si>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</si>
  <si>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</si>
  <si>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</si>
  <si>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</si>
  <si>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</si>
  <si>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</si>
  <si>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</si>
  <si>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</si>
  <si>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</si>
  <si>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</si>
  <si>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</si>
  <si>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</si>
  <si>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</si>
  <si>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</si>
  <si>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</si>
  <si>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</si>
  <si>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</si>
  <si>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</si>
  <si>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</si>
  <si>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</si>
  <si>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</si>
  <si>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</si>
  <si>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</si>
  <si>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</si>
  <si>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</si>
  <si>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</si>
  <si>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</si>
  <si>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</si>
  <si>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</si>
  <si>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</si>
  <si>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</si>
  <si>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</si>
  <si>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</si>
  <si>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</si>
  <si>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</si>
  <si>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</si>
  <si>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</si>
  <si>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</si>
  <si>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</si>
  <si>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</si>
  <si>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</si>
  <si>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</si>
  <si>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</si>
  <si>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</si>
  <si>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</si>
  <si>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</si>
  <si>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</si>
  <si>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</si>
  <si>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</si>
  <si>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</si>
  <si>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</si>
  <si>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</si>
  <si>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</si>
  <si>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</si>
  <si>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</si>
  <si>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</si>
  <si>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</si>
  <si>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</si>
  <si>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</si>
  <si>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</si>
  <si>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</si>
  <si>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</si>
  <si>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</si>
  <si>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</si>
  <si>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</si>
  <si>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</si>
  <si>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</si>
  <si>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</si>
  <si>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</si>
  <si>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</si>
  <si>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</si>
  <si>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</si>
  <si>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</si>
  <si>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</si>
  <si>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</si>
  <si>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</si>
  <si>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</si>
  <si>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</si>
  <si>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</si>
  <si>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</si>
  <si>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</si>
  <si>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</si>
  <si>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</si>
  <si>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</si>
  <si>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</si>
  <si>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</si>
  <si>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</si>
  <si>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</si>
  <si>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</si>
  <si>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</si>
  <si>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</si>
  <si>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</si>
  <si>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</si>
  <si>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</si>
  <si>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</si>
  <si>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</si>
  <si>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</si>
  <si>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</si>
  <si>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</si>
  <si>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</si>
  <si>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</si>
  <si>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</si>
  <si>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</si>
  <si>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</si>
  <si>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</si>
  <si>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</si>
  <si>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</si>
  <si>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</si>
  <si>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</si>
  <si>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</si>
  <si>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</si>
  <si>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</si>
  <si>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</si>
  <si>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</si>
  <si>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</si>
  <si>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</si>
  <si>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</si>
  <si>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</si>
  <si>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</si>
  <si>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</si>
  <si>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</si>
  <si>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</si>
  <si>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</si>
  <si>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</si>
  <si>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</si>
  <si>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</si>
  <si>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</si>
  <si>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</si>
  <si>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</si>
  <si>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</si>
  <si>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</si>
  <si>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</si>
  <si>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</si>
  <si>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</si>
  <si>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</si>
  <si>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</si>
  <si>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</si>
  <si>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</si>
  <si>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</si>
  <si>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</si>
  <si>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</si>
  <si>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</si>
  <si>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</si>
  <si>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</si>
  <si>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</si>
  <si>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</si>
  <si>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</si>
  <si>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</si>
  <si>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</si>
  <si>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</si>
  <si>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</si>
  <si>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</si>
  <si>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</si>
  <si>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</si>
  <si>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</si>
  <si>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</si>
  <si>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</si>
  <si>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</si>
  <si>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</si>
  <si>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</si>
  <si>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</si>
  <si>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</si>
  <si>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</si>
  <si>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</si>
  <si>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</si>
  <si>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</si>
  <si>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</si>
  <si>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</si>
  <si>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</si>
  <si>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</si>
  <si>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</si>
  <si>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</si>
  <si>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</si>
  <si>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</si>
  <si>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</si>
  <si>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</si>
  <si>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</si>
  <si>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</si>
  <si>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</si>
  <si>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</si>
  <si>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</si>
  <si>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</si>
  <si>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</si>
  <si>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</si>
  <si>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</si>
  <si>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</si>
  <si>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</si>
  <si>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</si>
  <si>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</si>
  <si>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</si>
  <si>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</si>
  <si>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</si>
  <si>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</si>
  <si>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</si>
  <si>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</si>
  <si>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</si>
  <si>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</si>
  <si>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</si>
  <si>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</si>
  <si>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</si>
  <si>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</si>
  <si>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</si>
  <si>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</si>
  <si>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</si>
  <si>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</si>
  <si>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</si>
  <si>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</si>
  <si>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</si>
  <si>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</si>
  <si>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</si>
  <si>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</si>
  <si>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</si>
  <si>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</si>
  <si>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</si>
  <si>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</si>
  <si>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</si>
  <si>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</si>
  <si>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</si>
  <si>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</si>
  <si>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</si>
  <si>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</si>
  <si>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</si>
  <si>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</si>
  <si>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</si>
  <si>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</si>
  <si>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</si>
  <si>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</si>
  <si>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</si>
  <si>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</si>
  <si>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</si>
  <si>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</si>
  <si>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</si>
  <si>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</si>
  <si>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</si>
  <si>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</si>
  <si>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</si>
  <si>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</si>
  <si>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</si>
  <si>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</si>
  <si>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</si>
  <si>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</si>
  <si>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</si>
  <si>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</si>
  <si>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</si>
  <si>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</si>
  <si>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</si>
  <si>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</si>
  <si>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</si>
  <si>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</si>
  <si>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</si>
  <si>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</si>
  <si>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</si>
  <si>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</si>
  <si>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</si>
  <si>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</si>
  <si>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</si>
  <si>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</si>
  <si>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</si>
  <si>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</si>
  <si>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</si>
  <si>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</si>
  <si>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</si>
  <si>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</si>
  <si>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</si>
  <si>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</si>
  <si>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</si>
  <si>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</si>
  <si>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</si>
  <si>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</si>
  <si>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</si>
  <si>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</si>
  <si>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</si>
  <si>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</si>
  <si>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</si>
  <si>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</si>
  <si>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</si>
  <si>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</si>
  <si>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</si>
  <si>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</si>
  <si>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</si>
  <si>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</si>
  <si>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</si>
  <si>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</si>
  <si>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</si>
  <si>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</si>
  <si>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</si>
  <si>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</si>
  <si>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</si>
  <si>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</si>
  <si>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</si>
  <si>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</si>
  <si>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</si>
  <si>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</si>
  <si>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</si>
  <si>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</si>
  <si>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</si>
  <si>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</si>
  <si>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</si>
  <si>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</si>
  <si>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</si>
  <si>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</si>
  <si>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</si>
  <si>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</si>
  <si>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</si>
  <si>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</si>
  <si>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</si>
  <si>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</si>
  <si>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</si>
  <si>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</si>
  <si>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</si>
  <si>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</si>
  <si>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</si>
  <si>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</si>
  <si>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</si>
  <si>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</si>
  <si>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</si>
  <si>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</si>
  <si>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</si>
  <si>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</si>
  <si>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</si>
  <si>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</si>
  <si>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</si>
  <si>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</si>
  <si>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</si>
  <si>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</si>
  <si>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</si>
  <si>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</si>
  <si>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</si>
  <si>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</si>
  <si>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</si>
  <si>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</si>
  <si>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</si>
  <si>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</si>
  <si>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</si>
  <si>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</si>
  <si>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</si>
  <si>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</si>
  <si>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</si>
  <si>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</si>
  <si>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</si>
  <si>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</si>
  <si>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</si>
  <si>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</si>
  <si>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</si>
  <si>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</si>
  <si>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</si>
  <si>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</si>
  <si>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</si>
  <si>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</si>
  <si>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</si>
  <si>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</si>
  <si>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</si>
  <si>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</si>
  <si>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</si>
  <si>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</si>
  <si>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</si>
  <si>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</si>
  <si>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</si>
  <si>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</si>
  <si>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</si>
  <si>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</si>
  <si>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</si>
  <si>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</si>
  <si>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</si>
  <si>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</si>
  <si>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</si>
  <si>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</si>
  <si>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</si>
  <si>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</si>
  <si>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</si>
  <si>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</si>
  <si>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</si>
  <si>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</si>
  <si>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</si>
  <si>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</si>
  <si>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</si>
  <si>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</si>
  <si>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</si>
  <si>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</si>
  <si>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</si>
  <si>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</si>
  <si>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</si>
  <si>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</si>
  <si>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</si>
  <si>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</si>
  <si>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</si>
  <si>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</si>
  <si>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</si>
  <si>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</si>
  <si>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</si>
  <si>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</si>
  <si>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</si>
  <si>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</si>
  <si>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</si>
  <si>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</si>
  <si>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</si>
  <si>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</si>
  <si>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</si>
  <si>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</si>
  <si>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</si>
  <si>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</si>
  <si>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</si>
  <si>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</si>
  <si>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</si>
  <si>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</si>
  <si>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</si>
  <si>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</si>
  <si>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</si>
  <si>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</si>
  <si>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</si>
  <si>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</si>
  <si>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</si>
  <si>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</si>
  <si>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</si>
  <si>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</si>
  <si>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</si>
  <si>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</si>
  <si>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</si>
  <si>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</si>
  <si>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</si>
  <si>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</si>
  <si>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</si>
  <si>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</si>
  <si>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</si>
  <si>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</si>
  <si>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</si>
  <si>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</si>
  <si>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</si>
  <si>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</si>
  <si>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</si>
  <si>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</si>
  <si>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</si>
  <si>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</si>
  <si>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</si>
  <si>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</si>
  <si>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</si>
  <si>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</si>
  <si>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</si>
  <si>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</si>
  <si>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</si>
  <si>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</si>
  <si>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</si>
  <si>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</si>
  <si>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</si>
  <si>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</si>
  <si>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</si>
  <si>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</si>
  <si>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</si>
  <si>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</si>
  <si>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</si>
  <si>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</si>
  <si>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</si>
  <si>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</si>
  <si>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</si>
  <si>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</si>
  <si>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</si>
  <si>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</si>
  <si>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</si>
  <si>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</si>
  <si>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</si>
  <si>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</si>
  <si>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</si>
  <si>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</si>
  <si>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</si>
  <si>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</si>
  <si>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</si>
  <si>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</si>
  <si>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</si>
  <si>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</si>
  <si>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</si>
  <si>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</si>
  <si>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</si>
  <si>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</si>
  <si>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</si>
  <si>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</si>
  <si>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</si>
  <si>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</si>
  <si>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</si>
  <si>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</si>
  <si>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</si>
  <si>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</si>
  <si>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</si>
  <si>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</si>
  <si>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</si>
  <si>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</si>
  <si>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</si>
  <si>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</si>
  <si>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</si>
  <si>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</si>
  <si>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</si>
  <si>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</si>
  <si>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</si>
  <si>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</si>
  <si>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</si>
  <si>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</si>
  <si>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</si>
  <si>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</si>
  <si>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</si>
  <si>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</si>
  <si>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</si>
  <si>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</si>
  <si>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</si>
  <si>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</si>
  <si>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</si>
  <si>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</si>
  <si>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</si>
  <si>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</si>
  <si>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</si>
  <si>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</si>
  <si>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</si>
  <si>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</si>
  <si>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</si>
  <si>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</si>
  <si>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</si>
  <si>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</si>
  <si>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</si>
  <si>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</si>
  <si>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</si>
  <si>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</si>
  <si>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</si>
  <si>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</si>
  <si>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</si>
  <si>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</si>
  <si>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</si>
  <si>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</si>
  <si>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</si>
  <si>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</si>
  <si>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</si>
  <si>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</si>
  <si>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</si>
  <si>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</si>
  <si>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</si>
  <si>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</si>
  <si>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</si>
  <si>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</si>
  <si>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</si>
  <si>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</si>
  <si>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</si>
  <si>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</si>
  <si>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</si>
  <si>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</si>
  <si>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</si>
  <si>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</si>
  <si>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</si>
  <si>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</si>
  <si>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</si>
  <si>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</si>
  <si>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</si>
  <si>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</si>
  <si>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</si>
  <si>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</si>
  <si>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</si>
  <si>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</si>
  <si>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</si>
  <si>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</si>
  <si>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</si>
  <si>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</si>
  <si>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</si>
  <si>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</si>
  <si>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</si>
  <si>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</si>
  <si>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</si>
  <si>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</si>
  <si>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</si>
  <si>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</si>
  <si>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</si>
  <si>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</si>
  <si>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</si>
  <si>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</si>
  <si>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</si>
  <si>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</si>
  <si>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</si>
  <si>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</si>
  <si>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</si>
  <si>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</si>
  <si>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</si>
  <si>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</si>
  <si>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</si>
  <si>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</si>
  <si>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</si>
  <si>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</si>
  <si>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</si>
  <si>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</si>
  <si>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</si>
  <si>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</si>
  <si>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</si>
  <si>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</si>
  <si>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</si>
  <si>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</si>
  <si>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</si>
  <si>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</si>
  <si>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</si>
  <si>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</si>
  <si>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</si>
  <si>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</si>
  <si>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</si>
  <si>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</si>
  <si>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</si>
  <si>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</si>
  <si>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</si>
  <si>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</si>
  <si>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</si>
  <si>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</si>
  <si>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</si>
  <si>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</si>
  <si>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</si>
  <si>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</si>
  <si>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</si>
  <si>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</si>
  <si>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</si>
  <si>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</si>
  <si>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</si>
  <si>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</si>
  <si>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</si>
  <si>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</si>
  <si>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</si>
  <si>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</si>
  <si>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</si>
  <si>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</si>
  <si>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</si>
  <si>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</si>
  <si>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</si>
  <si>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</si>
  <si>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</si>
  <si>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</si>
  <si>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</si>
  <si>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</si>
  <si>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</si>
  <si>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</si>
  <si>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</si>
  <si>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</si>
  <si>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</si>
  <si>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</si>
  <si>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</si>
  <si>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</si>
  <si>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</si>
  <si>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</si>
  <si>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</si>
  <si>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</si>
  <si>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</si>
  <si>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</si>
  <si>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</si>
  <si>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</si>
  <si>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</si>
  <si>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</si>
  <si>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</si>
  <si>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</si>
  <si>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</si>
  <si>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</si>
  <si>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</si>
  <si>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</si>
  <si>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</si>
  <si>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</si>
  <si>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</si>
  <si>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</si>
  <si>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</si>
  <si>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</si>
  <si>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</si>
  <si>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</si>
  <si>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</si>
  <si>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</si>
  <si>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</si>
  <si>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</si>
  <si>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</si>
  <si>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</si>
  <si>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</si>
  <si>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</si>
  <si>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</si>
  <si>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</si>
  <si>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</si>
  <si>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</si>
  <si>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</si>
  <si>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</si>
  <si>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</si>
  <si>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</si>
  <si>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</si>
  <si>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</si>
  <si>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</si>
  <si>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</si>
  <si>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</si>
  <si>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</si>
  <si>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</si>
  <si>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</si>
  <si>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</si>
  <si>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</si>
  <si>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</si>
  <si>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</si>
  <si>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</si>
  <si>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</si>
  <si>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</si>
  <si>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</si>
  <si>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</si>
  <si>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</si>
  <si>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</si>
  <si>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</si>
  <si>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</si>
  <si>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</si>
  <si>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</si>
  <si>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</si>
  <si>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</si>
  <si>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</si>
  <si>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</si>
  <si>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</si>
  <si>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</si>
  <si>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</si>
  <si>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</si>
  <si>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</si>
  <si>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</si>
  <si>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</si>
  <si>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</si>
  <si>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</si>
  <si>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</si>
  <si>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</si>
  <si>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</si>
  <si>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</si>
  <si>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</si>
  <si>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</si>
  <si>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</si>
  <si>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</si>
  <si>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</si>
  <si>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</si>
  <si>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</si>
  <si>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</si>
  <si>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</si>
  <si>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</si>
  <si>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</si>
  <si>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</si>
  <si>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</si>
  <si>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</si>
  <si>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</si>
  <si>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</si>
  <si>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</si>
  <si>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</si>
  <si>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</si>
  <si>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</si>
  <si>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</si>
  <si>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</si>
  <si>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</si>
  <si>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</si>
  <si>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</si>
  <si>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</si>
  <si>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</si>
  <si>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</si>
  <si>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</si>
  <si>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</si>
  <si>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</si>
  <si>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</si>
  <si>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</si>
  <si>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</si>
  <si>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</si>
  <si>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</si>
  <si>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</si>
  <si>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</si>
  <si>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</si>
  <si>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</si>
  <si>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</si>
  <si>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</si>
  <si>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</si>
  <si>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</si>
  <si>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</si>
  <si>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</si>
  <si>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</si>
  <si>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</si>
  <si>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</si>
  <si>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</si>
  <si>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</si>
  <si>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</si>
  <si>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</si>
  <si>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</si>
  <si>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</si>
  <si>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</si>
  <si>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</si>
  <si>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</si>
  <si>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</si>
  <si>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</si>
  <si>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</si>
  <si>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</si>
  <si>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</si>
  <si>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</si>
  <si>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</si>
  <si>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</si>
  <si>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</si>
  <si>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</si>
  <si>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</si>
  <si>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</si>
  <si>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</si>
  <si>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</si>
  <si>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</si>
  <si>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</si>
  <si>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</si>
  <si>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</si>
  <si>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</si>
  <si>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</si>
  <si>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</si>
  <si>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</si>
  <si>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</si>
  <si>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</si>
  <si>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</si>
  <si>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</si>
  <si>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</si>
  <si>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</si>
  <si>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</si>
  <si>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</si>
  <si>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</si>
  <si>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</si>
  <si>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</si>
  <si>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</si>
  <si>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</si>
  <si>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</si>
  <si>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</si>
  <si>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</si>
  <si>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</si>
  <si>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</si>
  <si>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</si>
  <si>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</si>
  <si>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</si>
  <si>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</si>
  <si>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</si>
  <si>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</si>
  <si>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</si>
  <si>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</si>
  <si>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</si>
  <si>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</si>
  <si>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</si>
  <si>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</si>
  <si>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</si>
  <si>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</si>
  <si>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</si>
  <si>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</si>
  <si>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</si>
  <si>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</si>
  <si>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</si>
  <si>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</si>
  <si>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</si>
  <si>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</si>
  <si>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</si>
  <si>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</si>
  <si>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</si>
  <si>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</si>
  <si>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</si>
  <si>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</si>
  <si>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</si>
  <si>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</si>
  <si>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</si>
  <si>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</si>
  <si>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</si>
  <si>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</si>
  <si>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</si>
  <si>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</si>
  <si>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</si>
  <si>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</si>
  <si>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</si>
  <si>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</si>
  <si>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</si>
  <si>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</si>
  <si>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</si>
  <si>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</si>
  <si>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</si>
  <si>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</si>
  <si>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</si>
  <si>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</si>
  <si>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</si>
  <si>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</si>
  <si>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</si>
  <si>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</si>
  <si>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</si>
  <si>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</si>
  <si>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</si>
  <si>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</si>
  <si>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</si>
  <si>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</si>
  <si>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</si>
  <si>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</si>
  <si>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</si>
  <si>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</si>
  <si>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</si>
  <si>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</si>
  <si>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</si>
  <si>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</si>
  <si>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</si>
  <si>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</si>
  <si>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</si>
  <si>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</si>
  <si>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</si>
  <si>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</si>
  <si>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</si>
  <si>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</si>
  <si>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</si>
  <si>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</si>
  <si>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</si>
  <si>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</si>
  <si>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</si>
  <si>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</si>
  <si>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</si>
  <si>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</si>
  <si>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</si>
  <si>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</si>
  <si>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</si>
  <si>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</si>
  <si>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</si>
  <si>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</si>
  <si>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</si>
  <si>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</si>
  <si>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</si>
  <si>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</si>
  <si>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</si>
  <si>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</si>
  <si>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</si>
  <si>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</si>
  <si>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</si>
  <si>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</si>
  <si>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</si>
  <si>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</si>
  <si>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</si>
  <si>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</si>
  <si>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</si>
  <si>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</si>
  <si>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</si>
  <si>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</si>
  <si>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</si>
  <si>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</si>
  <si>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</si>
  <si>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</si>
  <si>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</si>
  <si>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</si>
  <si>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</si>
  <si>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</si>
  <si>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</si>
  <si>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</si>
  <si>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</si>
  <si>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</si>
  <si>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</si>
  <si>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</si>
  <si>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</si>
  <si>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</si>
  <si>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</si>
  <si>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</si>
  <si>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</si>
  <si>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</si>
  <si>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</si>
  <si>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</si>
  <si>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</si>
  <si>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</si>
  <si>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</si>
  <si>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</si>
  <si>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</si>
  <si>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</si>
  <si>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</si>
  <si>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</si>
  <si>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</si>
  <si>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</si>
  <si>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</si>
  <si>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</si>
  <si>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</si>
  <si>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</si>
  <si>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</si>
  <si>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</si>
  <si>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</si>
  <si>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</si>
  <si>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</si>
  <si>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</si>
  <si>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</si>
  <si>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</si>
  <si>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</si>
  <si>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</si>
  <si>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</si>
  <si>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</si>
  <si>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</si>
  <si>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</si>
  <si>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</si>
  <si>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</si>
  <si>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</si>
  <si>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</si>
  <si>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</si>
  <si>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</si>
  <si>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</si>
  <si>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</si>
  <si>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</si>
  <si>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</si>
  <si>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</si>
  <si>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</si>
  <si>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</si>
  <si>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</si>
  <si>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</si>
  <si>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</si>
  <si>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</si>
  <si>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</si>
  <si>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</si>
  <si>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</si>
  <si>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</si>
  <si>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</si>
  <si>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</si>
  <si>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</si>
  <si>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</si>
  <si>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</si>
  <si>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</si>
  <si>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</si>
  <si>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</si>
  <si>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</si>
  <si>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</si>
  <si>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</si>
  <si>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</si>
  <si>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</si>
  <si>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</si>
  <si>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</si>
  <si>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</si>
  <si>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</si>
  <si>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</si>
  <si>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</si>
  <si>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</si>
  <si>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</si>
  <si>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</si>
  <si>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</si>
  <si>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</si>
  <si>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</si>
  <si>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</si>
  <si>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</si>
  <si>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</si>
  <si>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</si>
  <si>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</si>
  <si>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</si>
  <si>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</si>
  <si>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</si>
  <si>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</si>
  <si>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</si>
  <si>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</si>
  <si>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</si>
  <si>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</si>
  <si>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</si>
  <si>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</si>
  <si>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</si>
  <si>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</si>
  <si>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</si>
  <si>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</si>
  <si>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</si>
  <si>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</si>
  <si>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</si>
  <si>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</si>
  <si>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</si>
  <si>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</si>
  <si>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</si>
  <si>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</si>
  <si>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</si>
  <si>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</si>
  <si>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</si>
  <si>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</si>
  <si>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</si>
  <si>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</si>
  <si>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</si>
  <si>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</si>
  <si>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</si>
  <si>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</si>
  <si>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</si>
  <si>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</si>
  <si>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</si>
  <si>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</si>
  <si>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</si>
  <si>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</si>
  <si>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</si>
  <si>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</si>
  <si>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</si>
  <si>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</si>
  <si>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</si>
  <si>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</si>
  <si>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</si>
  <si>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</si>
  <si>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</si>
  <si>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</si>
  <si>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</si>
  <si>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</si>
  <si>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</si>
  <si>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</si>
  <si>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</si>
  <si>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</si>
  <si>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</si>
  <si>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</si>
  <si>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</si>
  <si>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</si>
  <si>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</si>
  <si>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</si>
  <si>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</si>
  <si>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</si>
  <si>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</si>
  <si>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</si>
  <si>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</si>
  <si>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</si>
  <si>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</si>
  <si>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</si>
  <si>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</si>
  <si>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</si>
  <si>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</si>
  <si>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</si>
  <si>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</si>
  <si>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</si>
  <si>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</si>
  <si>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</si>
  <si>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</si>
  <si>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</si>
  <si>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</si>
  <si>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</si>
  <si>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</si>
  <si>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</si>
  <si>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</si>
  <si>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</si>
  <si>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</si>
  <si>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</si>
  <si>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</si>
  <si>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</si>
  <si>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</si>
  <si>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</si>
  <si>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</si>
  <si>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</si>
  <si>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</si>
  <si>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</si>
  <si>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</si>
  <si>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</si>
  <si>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</si>
  <si>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</si>
  <si>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</si>
  <si>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</si>
  <si>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</si>
  <si>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</si>
  <si>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</si>
  <si>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</si>
  <si>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</si>
  <si>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</si>
  <si>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</si>
  <si>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</si>
  <si>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</si>
  <si>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</si>
  <si>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</si>
  <si>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</si>
  <si>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</si>
  <si>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</si>
  <si>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</si>
  <si>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</si>
  <si>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</si>
  <si>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</si>
  <si>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</si>
  <si>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</si>
  <si>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</si>
  <si>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</si>
  <si>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</si>
  <si>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</si>
  <si>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</si>
  <si>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</si>
  <si>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</si>
  <si>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</si>
  <si>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</si>
  <si>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</si>
  <si>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</si>
  <si>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</si>
  <si>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</si>
  <si>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</si>
  <si>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</si>
  <si>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</si>
  <si>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</si>
  <si>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</si>
  <si>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</si>
  <si>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</si>
  <si>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</si>
  <si>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</si>
  <si>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</si>
  <si>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</si>
  <si>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</si>
  <si>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</si>
  <si>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</si>
  <si>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</si>
  <si>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</si>
  <si>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</si>
  <si>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</si>
  <si>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</si>
  <si>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</si>
  <si>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</si>
  <si>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</si>
  <si>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</si>
  <si>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</si>
  <si>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</si>
  <si>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</si>
  <si>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</si>
  <si>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</si>
  <si>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</si>
  <si>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</si>
  <si>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</si>
  <si>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</si>
  <si>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</si>
  <si>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</si>
  <si>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</si>
  <si>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</si>
  <si>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</si>
  <si>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</si>
  <si>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</si>
  <si>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</si>
  <si>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</si>
  <si>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</si>
  <si>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</si>
  <si>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</si>
  <si>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</si>
  <si>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</si>
  <si>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</si>
  <si>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</si>
  <si>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</si>
  <si>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</si>
  <si>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</si>
  <si>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</si>
  <si>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</si>
  <si>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</si>
  <si>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</si>
  <si>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</si>
  <si>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</si>
  <si>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</si>
  <si>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</si>
  <si>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</si>
  <si>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</si>
  <si>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</si>
  <si>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</si>
  <si>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</si>
  <si>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</si>
  <si>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</si>
  <si>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</si>
  <si>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</si>
  <si>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</si>
  <si>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</si>
  <si>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</si>
  <si>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</si>
  <si>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</si>
  <si>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</si>
  <si>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</si>
  <si>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</si>
  <si>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</si>
  <si>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</si>
  <si>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</si>
  <si>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</si>
  <si>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</si>
  <si>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</si>
  <si>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</si>
  <si>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</si>
  <si>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</si>
  <si>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</si>
  <si>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</si>
  <si>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</si>
  <si>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</si>
  <si>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</si>
  <si>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</si>
  <si>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</si>
  <si>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</si>
  <si>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</si>
  <si>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</si>
  <si>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</si>
  <si>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</si>
  <si>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</si>
  <si>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</si>
  <si>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</si>
  <si>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</si>
  <si>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</si>
  <si>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</si>
  <si>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</si>
  <si>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</si>
  <si>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</si>
  <si>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</si>
  <si>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</si>
  <si>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</si>
  <si>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</si>
  <si>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</si>
  <si>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</si>
  <si>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</si>
  <si>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</si>
  <si>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</si>
  <si>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</si>
  <si>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</si>
  <si>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</si>
  <si>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</si>
  <si>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</si>
  <si>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</si>
  <si>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</si>
  <si>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</si>
  <si>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</si>
  <si>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</si>
  <si>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</si>
  <si>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</si>
  <si>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</si>
  <si>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</si>
  <si>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</si>
  <si>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</si>
  <si>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</si>
  <si>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</si>
  <si>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</si>
  <si>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</si>
  <si>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</si>
  <si>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</si>
  <si>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</si>
  <si>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</si>
  <si>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</si>
  <si>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</si>
  <si>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</si>
  <si>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</si>
  <si>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</si>
  <si>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</si>
  <si>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</si>
  <si>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</si>
  <si>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</si>
  <si>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</si>
  <si>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</si>
  <si>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</si>
  <si>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</si>
  <si>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</si>
  <si>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</si>
  <si>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</si>
  <si>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</si>
  <si>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</si>
  <si>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</si>
  <si>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</si>
  <si>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</si>
  <si>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</si>
  <si>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</si>
  <si>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</si>
  <si>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</si>
  <si>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</si>
  <si>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</si>
  <si>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</si>
  <si>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</si>
  <si>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</si>
  <si>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</si>
  <si>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</si>
  <si>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</si>
  <si>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</si>
  <si>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</si>
  <si>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</si>
  <si>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</si>
  <si>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</si>
  <si>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</si>
  <si>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</si>
  <si>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</si>
  <si>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</si>
  <si>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</si>
  <si>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</si>
  <si>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</si>
  <si>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</si>
  <si>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</si>
  <si>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</si>
  <si>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</si>
  <si>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</si>
  <si>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</si>
  <si>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</si>
  <si>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</si>
  <si>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</si>
  <si>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</si>
  <si>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</si>
  <si>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</si>
  <si>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</si>
  <si>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</si>
  <si>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</si>
  <si>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</si>
  <si>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</si>
  <si>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</si>
  <si>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</si>
  <si>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</si>
  <si>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</si>
  <si>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</si>
  <si>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</si>
  <si>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</si>
  <si>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</si>
  <si>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</si>
  <si>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</si>
  <si>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</si>
  <si>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</si>
  <si>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</si>
  <si>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</si>
  <si>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</si>
  <si>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</si>
  <si>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</si>
  <si>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</si>
  <si>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</si>
  <si>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</si>
  <si>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</si>
  <si>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</si>
  <si>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</si>
  <si>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</si>
  <si>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</si>
  <si>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</si>
  <si>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</si>
  <si>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</si>
  <si>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</si>
  <si>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</si>
  <si>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</si>
  <si>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</si>
  <si>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</si>
  <si>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</si>
  <si>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</si>
  <si>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</si>
  <si>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</si>
  <si>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</si>
  <si>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</si>
  <si>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</si>
  <si>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</si>
  <si>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</si>
  <si>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</si>
  <si>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</si>
  <si>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</si>
  <si>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</si>
  <si>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</si>
  <si>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</si>
  <si>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</si>
  <si>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</si>
  <si>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</si>
  <si>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</si>
  <si>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</si>
  <si>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</si>
  <si>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</si>
  <si>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</si>
  <si>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</si>
  <si>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</si>
  <si>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</si>
  <si>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</si>
  <si>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</si>
  <si>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</si>
  <si>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</si>
  <si>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</si>
  <si>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</si>
  <si>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</si>
  <si>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</si>
  <si>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</si>
  <si>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</si>
  <si>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</si>
  <si>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</si>
  <si>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</si>
  <si>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</si>
  <si>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</si>
  <si>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</si>
  <si>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</si>
  <si>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</si>
  <si>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</si>
  <si>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</si>
  <si>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</si>
  <si>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</si>
  <si>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</si>
  <si>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</si>
  <si>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</si>
  <si>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</si>
  <si>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</si>
  <si>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</si>
  <si>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</si>
  <si>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</si>
  <si>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</si>
  <si>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</si>
  <si>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</si>
  <si>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</si>
  <si>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</si>
  <si>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</si>
  <si>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</si>
  <si>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</si>
  <si>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</si>
  <si>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</si>
  <si>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</si>
  <si>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</si>
  <si>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</si>
  <si>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</si>
  <si>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</si>
  <si>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</si>
  <si>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</si>
  <si>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</si>
  <si>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</si>
  <si>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</si>
  <si>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</si>
  <si>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</si>
  <si>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</si>
  <si>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</si>
  <si>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</si>
  <si>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</si>
  <si>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</si>
  <si>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</si>
  <si>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</si>
  <si>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</si>
  <si>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</si>
  <si>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</si>
  <si>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</si>
  <si>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</si>
  <si>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</si>
  <si>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</si>
  <si>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</si>
  <si>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</si>
  <si>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</si>
  <si>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</si>
  <si>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</si>
  <si>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</si>
  <si>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</si>
  <si>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</si>
  <si>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</si>
  <si>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</si>
  <si>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</si>
  <si>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</si>
  <si>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</si>
  <si>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</si>
  <si>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</si>
  <si>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</si>
  <si>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</si>
  <si>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</si>
  <si>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</si>
  <si>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</si>
  <si>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</si>
  <si>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</si>
  <si>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</si>
  <si>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</si>
  <si>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</si>
  <si>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</si>
  <si>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</si>
  <si>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</si>
  <si>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</si>
  <si>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</si>
  <si>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</si>
  <si>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</si>
  <si>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</si>
  <si>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</si>
  <si>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</si>
  <si>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</si>
  <si>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</si>
  <si>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</si>
  <si>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</si>
  <si>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</si>
  <si>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</si>
  <si>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</si>
  <si>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</si>
  <si>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</si>
  <si>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</si>
  <si>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</si>
  <si>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</si>
  <si>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</si>
  <si>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</si>
  <si>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</si>
  <si>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</si>
  <si>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</si>
  <si>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</si>
  <si>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</si>
  <si>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</si>
  <si>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</si>
  <si>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</si>
  <si>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</si>
  <si>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</si>
  <si>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</si>
  <si>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</si>
  <si>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</si>
  <si>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</si>
  <si>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</si>
  <si>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</si>
  <si>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</si>
  <si>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</si>
  <si>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</si>
  <si>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</si>
  <si>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</si>
  <si>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</si>
  <si>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</si>
  <si>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</si>
  <si>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</si>
  <si>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</si>
  <si>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</si>
  <si>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</si>
  <si>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</si>
  <si>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</si>
  <si>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</si>
  <si>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</si>
  <si>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</si>
  <si>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</si>
  <si>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</si>
  <si>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</si>
  <si>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</si>
  <si>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</si>
  <si>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</si>
  <si>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</si>
  <si>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</si>
  <si>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</si>
  <si>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</si>
  <si>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</si>
  <si>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</si>
  <si>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</si>
  <si>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</si>
  <si>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</si>
  <si>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</si>
  <si>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</si>
  <si>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</si>
  <si>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</si>
  <si>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</si>
  <si>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</si>
  <si>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</si>
  <si>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</si>
  <si>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</si>
  <si>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</si>
  <si>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</si>
  <si>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</si>
  <si>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</si>
  <si>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</si>
  <si>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</si>
  <si>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</si>
  <si>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</si>
  <si>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</si>
  <si>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</si>
  <si>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</si>
  <si>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</si>
  <si>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</si>
  <si>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</si>
  <si>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</si>
  <si>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</si>
  <si>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</si>
  <si>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</si>
  <si>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</si>
  <si>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</si>
  <si>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</si>
  <si>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</si>
  <si>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</si>
  <si>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</si>
  <si>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</si>
  <si>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</si>
  <si>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</si>
  <si>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</si>
  <si>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</si>
  <si>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</si>
  <si>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</si>
  <si>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</si>
  <si>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</si>
  <si>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</si>
  <si>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</si>
  <si>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</si>
  <si>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</si>
  <si>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</si>
  <si>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</si>
  <si>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</si>
  <si>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</si>
  <si>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</si>
  <si>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</si>
  <si>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</si>
  <si>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</si>
  <si>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</si>
  <si>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</si>
  <si>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</si>
  <si>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</si>
  <si>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</si>
  <si>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</si>
  <si>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</si>
  <si>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</si>
  <si>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</si>
  <si>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</si>
  <si>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</si>
  <si>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</si>
  <si>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</si>
  <si>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</si>
  <si>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</si>
  <si>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</si>
  <si>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</si>
  <si>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</si>
  <si>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</si>
  <si>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</si>
  <si>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</si>
  <si>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</si>
  <si>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</si>
  <si>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</si>
  <si>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</si>
  <si>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</si>
  <si>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</si>
  <si>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</si>
  <si>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</si>
  <si>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</si>
  <si>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</si>
  <si>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</si>
  <si>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</si>
  <si>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</si>
  <si>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</si>
  <si>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</si>
  <si>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</si>
  <si>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</si>
  <si>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</si>
  <si>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</si>
  <si>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</si>
  <si>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</si>
  <si>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</si>
  <si>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</si>
  <si>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</si>
  <si>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</si>
  <si>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</si>
  <si>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</si>
  <si>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</si>
  <si>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</si>
  <si>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</si>
  <si>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</si>
  <si>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</si>
  <si>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</si>
  <si>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</si>
  <si>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</si>
  <si>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</si>
  <si>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</si>
  <si>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</si>
  <si>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</si>
  <si>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</si>
  <si>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</si>
  <si>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</si>
  <si>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</si>
  <si>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</si>
  <si>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</si>
  <si>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</si>
  <si>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</si>
  <si>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</si>
  <si>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</si>
  <si>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</si>
  <si>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</si>
  <si>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</si>
  <si>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</si>
  <si>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</si>
  <si>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</si>
  <si>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</si>
  <si>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</si>
  <si>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</si>
  <si>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</si>
  <si>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</si>
  <si>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</si>
  <si>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</si>
  <si>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</si>
  <si>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</si>
  <si>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</si>
  <si>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</si>
  <si>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</si>
  <si>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</si>
  <si>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</si>
  <si>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</si>
  <si>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</si>
  <si>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</si>
  <si>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</si>
  <si>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</si>
  <si>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</si>
  <si>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</si>
  <si>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</si>
  <si>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</si>
  <si>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</si>
  <si>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</si>
  <si>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</si>
  <si>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</si>
  <si>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</si>
  <si>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</si>
  <si>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</si>
  <si>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</si>
  <si>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</si>
  <si>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</si>
  <si>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</si>
  <si>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</si>
  <si>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</si>
  <si>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</si>
  <si>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</si>
  <si>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</si>
  <si>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</si>
  <si>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</si>
  <si>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</si>
  <si>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</si>
  <si>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</si>
  <si>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</si>
  <si>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</si>
  <si>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</si>
  <si>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</si>
  <si>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</si>
  <si>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</si>
  <si>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</si>
  <si>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</si>
  <si>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</si>
  <si>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</si>
  <si>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</si>
  <si>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</si>
  <si>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</si>
  <si>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</si>
  <si>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</si>
  <si>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</si>
  <si>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</si>
  <si>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</si>
  <si>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</si>
  <si>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</si>
  <si>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</si>
  <si>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</si>
  <si>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</si>
  <si>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</si>
  <si>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</si>
  <si>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</si>
  <si>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</si>
  <si>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</si>
  <si>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</si>
  <si>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</si>
  <si>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</si>
  <si>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</si>
  <si>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</si>
  <si>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</si>
  <si>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</si>
  <si>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</si>
  <si>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</si>
  <si>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</si>
  <si>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</si>
  <si>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</si>
  <si>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</si>
  <si>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</si>
  <si>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</si>
  <si>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</si>
  <si>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</si>
  <si>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</si>
  <si>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</si>
  <si>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</si>
  <si>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</si>
  <si>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</si>
  <si>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</si>
  <si>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</si>
  <si>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</si>
  <si>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</si>
  <si>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</si>
  <si>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</si>
  <si>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</si>
  <si>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</si>
  <si>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</si>
  <si>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</si>
  <si>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</si>
  <si>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</si>
  <si>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</si>
  <si>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</si>
  <si>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</si>
  <si>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</si>
  <si>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</si>
  <si>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</si>
  <si>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</si>
  <si>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</si>
  <si>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</si>
  <si>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</si>
  <si>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</si>
  <si>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</si>
  <si>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</si>
  <si>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</si>
  <si>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</si>
  <si>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</si>
  <si>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</si>
  <si>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</si>
  <si>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</si>
  <si>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</si>
  <si>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</si>
  <si>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</si>
  <si>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</si>
  <si>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</si>
  <si>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</si>
  <si>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</si>
  <si>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</si>
  <si>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</si>
  <si>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</si>
  <si>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</si>
  <si>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</si>
  <si>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</si>
  <si>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</si>
  <si>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</si>
  <si>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</si>
  <si>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</si>
  <si>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</si>
  <si>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</si>
  <si>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</si>
  <si>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</si>
  <si>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</si>
  <si>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</si>
  <si>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</si>
  <si>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</si>
  <si>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</si>
  <si>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</si>
  <si>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</si>
  <si>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</si>
  <si>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</si>
  <si>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</si>
  <si>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</si>
  <si>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</si>
  <si>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</si>
  <si>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</si>
  <si>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</si>
  <si>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</si>
  <si>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</si>
  <si>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</si>
  <si>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</si>
  <si>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</si>
  <si>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</si>
  <si>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</si>
  <si>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</si>
  <si>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</si>
  <si>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</si>
  <si>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</si>
  <si>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</si>
  <si>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</si>
  <si>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</si>
  <si>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</si>
  <si>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</si>
  <si>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</si>
  <si>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</si>
  <si>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</si>
  <si>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</si>
  <si>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</si>
  <si>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</si>
  <si>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</si>
  <si>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</si>
  <si>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</si>
  <si>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</si>
  <si>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</si>
  <si>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</si>
  <si>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</si>
  <si>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</si>
  <si>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</si>
  <si>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</si>
  <si>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</si>
  <si>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</si>
  <si>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</si>
  <si>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</si>
  <si>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</si>
  <si>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</si>
  <si>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</si>
  <si>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</si>
  <si>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</si>
  <si>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</si>
  <si>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</si>
  <si>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</si>
  <si>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</si>
  <si>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</si>
  <si>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</si>
  <si>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</si>
  <si>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</si>
  <si>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</si>
  <si>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</si>
  <si>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</si>
  <si>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</si>
  <si>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</si>
  <si>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</si>
  <si>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</si>
  <si>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</si>
  <si>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</si>
  <si>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</si>
  <si>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</si>
  <si>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</si>
  <si>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</si>
  <si>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</si>
  <si>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</si>
  <si>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</si>
  <si>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</si>
  <si>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</si>
  <si>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</si>
  <si>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</si>
  <si>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</si>
  <si>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</si>
  <si>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</si>
  <si>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</si>
  <si>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</si>
  <si>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</si>
  <si>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</si>
  <si>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</si>
  <si>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</si>
  <si>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</si>
  <si>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</si>
  <si>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</si>
  <si>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</si>
  <si>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</si>
  <si>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</si>
  <si>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</si>
  <si>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</si>
  <si>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</si>
  <si>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</si>
  <si>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</si>
  <si>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</si>
  <si>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</si>
  <si>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</si>
  <si>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</si>
  <si>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</si>
  <si>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</si>
  <si>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</si>
  <si>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</si>
  <si>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</si>
  <si>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</si>
  <si>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</si>
  <si>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</si>
  <si>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</si>
  <si>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</si>
  <si>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</si>
  <si>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</si>
  <si>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</si>
  <si>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</si>
  <si>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</si>
  <si>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</si>
  <si>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</si>
  <si>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</si>
  <si>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</si>
  <si>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</si>
  <si>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</si>
  <si>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</si>
  <si>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</si>
  <si>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</si>
  <si>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</si>
  <si>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</si>
  <si>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</si>
  <si>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</si>
  <si>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</si>
  <si>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</si>
  <si>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</si>
  <si>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</si>
  <si>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</si>
  <si>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</si>
  <si>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</si>
  <si>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</si>
  <si>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</si>
  <si>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</si>
  <si>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</si>
  <si>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</si>
  <si>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</si>
  <si>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</si>
  <si>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</si>
  <si>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</si>
  <si>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</si>
  <si>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</si>
  <si>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</si>
  <si>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</si>
  <si>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</si>
  <si>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</si>
  <si>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</si>
  <si>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</si>
  <si>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</si>
  <si>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</si>
  <si>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</si>
  <si>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</si>
  <si>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</si>
  <si>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</si>
  <si>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</si>
  <si>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</si>
  <si>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</si>
  <si>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</si>
  <si>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</si>
  <si>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</si>
  <si>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</si>
  <si>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</si>
  <si>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</si>
  <si>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</si>
  <si>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</si>
  <si>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</si>
  <si>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</si>
  <si>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</si>
  <si>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</si>
  <si>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</si>
  <si>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</si>
  <si>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</si>
  <si>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</si>
  <si>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</si>
  <si>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</si>
  <si>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</si>
  <si>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</si>
  <si>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</si>
  <si>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</si>
  <si>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</si>
  <si>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</si>
  <si>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</si>
  <si>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</si>
  <si>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</si>
  <si>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</si>
  <si>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</si>
  <si>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</si>
  <si>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</si>
  <si>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</si>
  <si>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</si>
  <si>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</si>
  <si>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</si>
  <si>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</si>
  <si>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</si>
  <si>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</si>
  <si>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</si>
  <si>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</si>
  <si>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</si>
  <si>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</si>
  <si>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</si>
  <si>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</si>
  <si>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</si>
  <si>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</si>
  <si>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</si>
  <si>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</si>
  <si>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</si>
  <si>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</si>
  <si>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</si>
  <si>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</si>
  <si>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</si>
  <si>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</si>
  <si>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</si>
  <si>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</si>
  <si>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</si>
  <si>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</si>
  <si>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</si>
  <si>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</si>
  <si>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</si>
  <si>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</si>
  <si>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</si>
  <si>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</si>
  <si>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</si>
  <si>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</si>
  <si>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</si>
  <si>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</si>
  <si>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</si>
  <si>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</si>
  <si>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</si>
  <si>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</si>
  <si>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</si>
  <si>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</si>
  <si>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</si>
  <si>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</si>
  <si>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</si>
  <si>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</si>
  <si>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</si>
  <si>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</si>
  <si>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</si>
  <si>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</si>
  <si>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</si>
  <si>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</si>
  <si>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</si>
  <si>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</si>
  <si>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</si>
  <si>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</si>
  <si>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</si>
  <si>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</si>
  <si>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</si>
  <si>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</si>
  <si>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</si>
  <si>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</si>
  <si>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</si>
  <si>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</si>
  <si>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</si>
  <si>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</si>
  <si>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</si>
  <si>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</si>
  <si>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</si>
  <si>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</si>
  <si>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</si>
  <si>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</si>
  <si>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</si>
  <si>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</si>
  <si>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</si>
  <si>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</si>
  <si>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</si>
  <si>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</si>
  <si>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</si>
  <si>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</si>
  <si>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</si>
  <si>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</si>
  <si>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</si>
  <si>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</si>
  <si>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</si>
  <si>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</si>
  <si>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</si>
  <si>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</si>
  <si>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</si>
  <si>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</si>
  <si>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</si>
  <si>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</si>
  <si>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</si>
  <si>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</si>
  <si>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</si>
  <si>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</si>
  <si>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</si>
  <si>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</si>
  <si>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</si>
  <si>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</si>
  <si>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</si>
  <si>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</si>
  <si>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</si>
  <si>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</si>
  <si>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</si>
  <si>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</si>
  <si>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</si>
  <si>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</si>
  <si>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</si>
  <si>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</si>
  <si>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</si>
  <si>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</si>
  <si>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</si>
  <si>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</si>
  <si>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</si>
  <si>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</si>
  <si>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</si>
  <si>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</si>
  <si>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</si>
  <si>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</si>
  <si>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</si>
  <si>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</si>
  <si>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</si>
  <si>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</si>
  <si>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</si>
  <si>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</si>
  <si>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</si>
  <si>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</si>
  <si>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</si>
  <si>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</si>
  <si>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</si>
  <si>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</si>
  <si>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</si>
  <si>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</si>
  <si>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</si>
  <si>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</si>
  <si>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</si>
  <si>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</si>
  <si>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</si>
  <si>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</si>
  <si>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</si>
  <si>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</si>
  <si>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</si>
  <si>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</si>
  <si>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</si>
  <si>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</si>
  <si>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</si>
  <si>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</si>
  <si>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</si>
  <si>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</si>
  <si>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</si>
  <si>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</si>
  <si>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</si>
  <si>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</si>
  <si>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</si>
  <si>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</si>
  <si>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</si>
  <si>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</si>
  <si>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</si>
  <si>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</si>
  <si>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</si>
  <si>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</si>
  <si>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</si>
  <si>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</si>
  <si>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</si>
  <si>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</si>
  <si>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</si>
  <si>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</si>
  <si>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</si>
  <si>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</si>
  <si>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</si>
  <si>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</si>
  <si>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</si>
  <si>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</si>
  <si>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</si>
  <si>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</si>
  <si>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</si>
  <si>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</si>
  <si>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</si>
  <si>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</si>
  <si>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</si>
  <si>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</si>
  <si>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</si>
  <si>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</si>
  <si>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</si>
  <si>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</si>
  <si>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</si>
  <si>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</si>
  <si>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</si>
  <si>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</si>
  <si>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</si>
  <si>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</si>
  <si>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</si>
  <si>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</si>
  <si>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</si>
  <si>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</si>
  <si>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</si>
  <si>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</si>
  <si>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</si>
  <si>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</si>
  <si>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</si>
  <si>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</si>
  <si>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</si>
  <si>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</si>
  <si>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</si>
  <si>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</si>
  <si>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</si>
  <si>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</si>
  <si>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</si>
  <si>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</si>
  <si>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</si>
  <si>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</si>
  <si>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</si>
  <si>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</si>
  <si>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</si>
  <si>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</si>
  <si>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</si>
  <si>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</si>
  <si>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</si>
  <si>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</si>
  <si>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</si>
  <si>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</si>
  <si>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</si>
  <si>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</si>
  <si>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</si>
  <si>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</si>
  <si>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</si>
  <si>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</si>
  <si>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</si>
  <si>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</si>
  <si>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</si>
  <si>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</si>
  <si>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</si>
  <si>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</si>
  <si>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</si>
  <si>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</si>
  <si>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</si>
  <si>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</si>
  <si>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</si>
  <si>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</si>
  <si>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</si>
  <si>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</si>
  <si>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</si>
  <si>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</si>
  <si>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</si>
  <si>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</si>
  <si>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</si>
  <si>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</si>
  <si>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</si>
  <si>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</si>
  <si>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</si>
  <si>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</si>
  <si>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</si>
  <si>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</si>
  <si>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</si>
  <si>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</si>
  <si>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</si>
  <si>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</si>
  <si>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</si>
  <si>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</si>
  <si>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</si>
  <si>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</si>
  <si>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</si>
  <si>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</si>
  <si>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</si>
  <si>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</si>
  <si>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</si>
  <si>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</si>
  <si>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</si>
  <si>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</si>
  <si>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</si>
  <si>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</si>
  <si>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</si>
  <si>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</si>
  <si>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</si>
  <si>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</si>
  <si>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</si>
  <si>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</si>
  <si>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</si>
  <si>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</si>
  <si>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</si>
  <si>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</si>
  <si>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</si>
  <si>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</si>
  <si>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</si>
  <si>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</si>
  <si>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</si>
  <si>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</si>
  <si>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</si>
  <si>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</si>
  <si>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</si>
  <si>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</si>
  <si>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</si>
  <si>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</si>
  <si>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</si>
  <si>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</si>
  <si>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</si>
  <si>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</si>
  <si>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</si>
  <si>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</si>
  <si>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</si>
  <si>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</si>
  <si>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</si>
  <si>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</si>
  <si>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</si>
  <si>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</si>
  <si>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</si>
  <si>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</si>
  <si>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</si>
  <si>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</si>
  <si>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</si>
  <si>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</si>
  <si>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</si>
  <si>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</si>
  <si>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</si>
  <si>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</si>
  <si>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</si>
  <si>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</si>
  <si>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</si>
  <si>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</si>
  <si>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</si>
  <si>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</si>
  <si>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</si>
  <si>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</si>
  <si>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</si>
  <si>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</si>
  <si>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</si>
  <si>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</si>
  <si>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</si>
  <si>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</si>
  <si>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</si>
  <si>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</si>
  <si>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</si>
  <si>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</si>
  <si>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</si>
  <si>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</si>
  <si>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</si>
  <si>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</si>
  <si>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</si>
  <si>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</si>
  <si>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</si>
  <si>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</si>
  <si>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</si>
  <si>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</si>
  <si>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</si>
  <si>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</si>
  <si>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</si>
  <si>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</si>
  <si>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</si>
  <si>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</si>
  <si>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</si>
  <si>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</si>
  <si>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</si>
  <si>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</si>
  <si>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</si>
  <si>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</si>
  <si>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</si>
  <si>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</si>
  <si>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</si>
  <si>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</si>
  <si>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</si>
  <si>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</si>
  <si>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</si>
  <si>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</si>
  <si>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</si>
  <si>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</si>
  <si>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</si>
  <si>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</si>
  <si>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</si>
  <si>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</si>
  <si>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</si>
  <si>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</si>
  <si>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</si>
  <si>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</si>
  <si>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</si>
  <si>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</si>
  <si>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</si>
  <si>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</si>
  <si>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</si>
  <si>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</si>
  <si>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</si>
  <si>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</si>
  <si>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</si>
  <si>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</si>
  <si>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</si>
  <si>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</si>
  <si>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</si>
  <si>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</si>
  <si>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</si>
  <si>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</si>
  <si>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</si>
  <si>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</si>
  <si>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</si>
  <si>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</si>
  <si>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</si>
  <si>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</si>
  <si>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</si>
  <si>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</si>
  <si>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</si>
  <si>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</si>
  <si>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</si>
  <si>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</si>
  <si>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</si>
  <si>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</si>
  <si>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</si>
  <si>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</si>
  <si>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</si>
  <si>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</si>
  <si>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</si>
  <si>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</si>
  <si>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</si>
  <si>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</si>
  <si>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</si>
  <si>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</si>
  <si>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</si>
  <si>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</si>
  <si>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</si>
  <si>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</si>
  <si>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</si>
  <si>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</si>
  <si>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</si>
  <si>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</si>
  <si>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</si>
  <si>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</si>
  <si>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</si>
  <si>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</si>
  <si>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</si>
  <si>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</si>
  <si>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</si>
  <si>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</si>
  <si>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</si>
  <si>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</si>
  <si>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</si>
  <si>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</si>
  <si>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</si>
  <si>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</si>
  <si>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</si>
  <si>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</si>
  <si>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</si>
  <si>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</si>
  <si>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</si>
  <si>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</si>
  <si>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</si>
  <si>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</si>
  <si>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</si>
  <si>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</si>
  <si>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</si>
  <si>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</si>
  <si>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</si>
  <si>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</si>
  <si>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</si>
  <si>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</si>
  <si>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</si>
  <si>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</si>
  <si>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</si>
  <si>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</si>
  <si>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</si>
  <si>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</si>
  <si>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</si>
  <si>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</si>
  <si>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</si>
  <si>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</si>
  <si>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</si>
  <si>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</si>
  <si>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</si>
  <si>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</si>
  <si>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</si>
  <si>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</si>
  <si>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</si>
  <si>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</si>
  <si>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</si>
  <si>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</si>
  <si>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</si>
  <si>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</si>
  <si>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</si>
  <si>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</si>
  <si>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</si>
  <si>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</si>
  <si>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</si>
  <si>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</si>
  <si>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</si>
  <si>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</si>
  <si>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</si>
  <si>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</si>
  <si>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</si>
  <si>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</si>
  <si>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</si>
  <si>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</si>
  <si>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</si>
  <si>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</si>
  <si>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</si>
  <si>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</si>
  <si>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</si>
  <si>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</si>
  <si>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</si>
  <si>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</si>
  <si>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</si>
  <si>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</si>
  <si>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</si>
  <si>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</si>
  <si>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</si>
  <si>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</si>
  <si>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</si>
  <si>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</si>
  <si>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</si>
  <si>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</si>
  <si>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</si>
  <si>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</si>
  <si>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</si>
  <si>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</si>
  <si>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</si>
  <si>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</si>
  <si>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</si>
  <si>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</si>
  <si>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</si>
  <si>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</si>
  <si>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</si>
  <si>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</si>
  <si>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</si>
  <si>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</si>
  <si>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</si>
  <si>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</si>
  <si>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</si>
  <si>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</si>
  <si>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</si>
  <si>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</si>
  <si>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</si>
  <si>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</si>
  <si>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</si>
  <si>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</si>
  <si>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</si>
  <si>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</si>
  <si>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</si>
  <si>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</si>
  <si>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</si>
  <si>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</si>
  <si>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</si>
  <si>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</si>
  <si>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</si>
  <si>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</si>
  <si>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</si>
  <si>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</si>
  <si>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</si>
  <si>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</si>
  <si>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</si>
  <si>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</si>
  <si>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</si>
  <si>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</si>
  <si>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</si>
  <si>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</si>
  <si>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</si>
  <si>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</si>
  <si>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</si>
  <si>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</si>
  <si>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</si>
  <si>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</si>
  <si>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</si>
  <si>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</si>
  <si>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</si>
  <si>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</si>
  <si>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</si>
  <si>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</si>
  <si>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</si>
  <si>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</si>
  <si>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</si>
  <si>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</si>
  <si>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</si>
  <si>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</si>
  <si>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</si>
  <si>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</si>
  <si>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</si>
  <si>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</si>
  <si>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</si>
  <si>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</si>
  <si>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</si>
  <si>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</si>
  <si>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</si>
  <si>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</si>
  <si>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</si>
  <si>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</si>
  <si>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</si>
  <si>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</si>
  <si>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</si>
  <si>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</si>
  <si>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</si>
  <si>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</si>
  <si>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</si>
  <si>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</si>
  <si>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</si>
  <si>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</si>
  <si>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</si>
  <si>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</si>
  <si>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</si>
  <si>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</si>
  <si>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</si>
  <si>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</si>
  <si>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</si>
  <si>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</si>
  <si>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</si>
  <si>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</si>
  <si>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</si>
  <si>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</si>
  <si>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</si>
  <si>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</si>
  <si>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</si>
  <si>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</si>
  <si>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</si>
  <si>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</si>
  <si>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</si>
  <si>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</si>
  <si>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</si>
  <si>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</si>
  <si>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</si>
  <si>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</si>
  <si>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</si>
  <si>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</si>
  <si>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</si>
  <si>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</si>
  <si>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</si>
  <si>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</si>
  <si>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</si>
  <si>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</si>
  <si>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</si>
  <si>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</si>
  <si>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</si>
  <si>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</si>
  <si>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</si>
  <si>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</si>
  <si>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</si>
  <si>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</si>
  <si>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</si>
  <si>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</si>
  <si>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</si>
  <si>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</si>
  <si>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</si>
  <si>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</si>
  <si>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</si>
  <si>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</si>
  <si>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</si>
  <si>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</si>
  <si>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</si>
  <si>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</si>
  <si>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</si>
  <si>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</si>
  <si>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</si>
  <si>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</si>
  <si>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</si>
  <si>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</si>
  <si>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</si>
  <si>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</si>
  <si>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</si>
  <si>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</si>
  <si>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</si>
  <si>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</si>
  <si>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</si>
  <si>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</si>
  <si>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</si>
  <si>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</si>
  <si>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</si>
  <si>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</si>
  <si>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</si>
  <si>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</si>
  <si>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</si>
  <si>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</si>
  <si>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</si>
  <si>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</si>
  <si>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</si>
  <si>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</si>
  <si>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</si>
  <si>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</si>
  <si>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</si>
  <si>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</si>
  <si>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</si>
  <si>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</si>
  <si>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</si>
  <si>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</si>
  <si>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</si>
  <si>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</si>
  <si>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</si>
  <si>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</si>
  <si>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</si>
  <si>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</si>
  <si>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</si>
  <si>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</si>
  <si>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</si>
  <si>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</si>
  <si>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</si>
  <si>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</si>
  <si>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</si>
  <si>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</si>
  <si>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</si>
  <si>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</si>
  <si>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</si>
  <si>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</si>
  <si>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</si>
  <si>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</si>
  <si>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</si>
  <si>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</si>
  <si>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</si>
  <si>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</si>
  <si>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</si>
  <si>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</si>
  <si>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</si>
  <si>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</si>
  <si>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</si>
  <si>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</si>
  <si>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</si>
  <si>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</si>
  <si>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</si>
  <si>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</si>
  <si>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</si>
  <si>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</si>
  <si>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</si>
  <si>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</si>
  <si>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</si>
  <si>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</si>
  <si>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</si>
  <si>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</si>
  <si>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</si>
  <si>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</si>
  <si>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</si>
  <si>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</si>
  <si>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</si>
  <si>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</si>
  <si>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</si>
  <si>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</si>
  <si>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</si>
  <si>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</si>
  <si>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</si>
  <si>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</si>
  <si>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</si>
  <si>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</si>
  <si>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</si>
  <si>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</si>
  <si>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</si>
  <si>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</si>
  <si>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</si>
  <si>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</si>
  <si>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</si>
  <si>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</si>
  <si>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</si>
  <si>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</si>
  <si>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</si>
  <si>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</si>
  <si>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</si>
  <si>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</si>
  <si>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</si>
  <si>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</si>
  <si>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</si>
  <si>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</si>
  <si>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</si>
  <si>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</si>
  <si>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</si>
  <si>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</si>
  <si>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</si>
  <si>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</si>
  <si>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</si>
  <si>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</si>
  <si>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</si>
  <si>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</si>
  <si>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</si>
  <si>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</si>
  <si>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</si>
  <si>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</si>
  <si>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</si>
  <si>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</si>
  <si>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</si>
  <si>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</si>
  <si>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</si>
  <si>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</si>
  <si>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</si>
  <si>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</si>
  <si>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</si>
  <si>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</si>
  <si>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</si>
  <si>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</si>
  <si>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</si>
  <si>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</si>
  <si>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</si>
  <si>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</si>
  <si>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</si>
  <si>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</si>
  <si>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</si>
  <si>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</si>
  <si>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</si>
  <si>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</si>
  <si>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</si>
  <si>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</si>
  <si>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</si>
  <si>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</si>
  <si>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</si>
  <si>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</si>
  <si>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</si>
  <si>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</si>
  <si>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</si>
  <si>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</si>
  <si>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</si>
  <si>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</si>
  <si>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</si>
  <si>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</si>
  <si>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</si>
  <si>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</si>
  <si>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</si>
  <si>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</si>
  <si>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</si>
  <si>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</si>
  <si>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</si>
  <si>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</si>
  <si>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</si>
  <si>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</si>
  <si>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</si>
  <si>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</si>
  <si>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</si>
  <si>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</si>
  <si>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</si>
  <si>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</si>
  <si>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</si>
  <si>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</si>
  <si>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</si>
  <si>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</si>
  <si>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</si>
  <si>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</si>
  <si>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</si>
  <si>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</si>
  <si>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</si>
  <si>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</si>
  <si>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</si>
  <si>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</si>
  <si>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</si>
  <si>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</si>
  <si>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</si>
  <si>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</si>
  <si>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</si>
  <si>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</si>
  <si>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</si>
  <si>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</si>
  <si>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</si>
  <si>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</si>
  <si>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</si>
  <si>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</si>
  <si>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</si>
  <si>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</si>
  <si>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</si>
  <si>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</si>
  <si>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</si>
  <si>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</si>
  <si>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</si>
  <si>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</si>
  <si>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</si>
  <si>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</si>
  <si>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</si>
  <si>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</si>
  <si>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</si>
  <si>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</si>
  <si>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</si>
  <si>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</si>
  <si>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</si>
  <si>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</si>
  <si>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</si>
  <si>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</si>
  <si>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</si>
  <si>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</si>
  <si>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</si>
  <si>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</si>
  <si>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</si>
  <si>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</si>
  <si>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</si>
  <si>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</si>
  <si>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</si>
  <si>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</si>
  <si>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</si>
  <si>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</si>
  <si>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</si>
  <si>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</si>
  <si>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</si>
  <si>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</si>
  <si>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</si>
  <si>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</si>
  <si>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</si>
  <si>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</si>
  <si>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</si>
  <si>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</si>
  <si>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</si>
  <si>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</si>
  <si>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</si>
  <si>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</si>
  <si>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</si>
  <si>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</si>
  <si>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</si>
  <si>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</si>
  <si>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</si>
  <si>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</si>
  <si>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</si>
  <si>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</si>
  <si>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</si>
  <si>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</si>
  <si>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</si>
  <si>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</si>
  <si>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</si>
  <si>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</si>
  <si>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</si>
  <si>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</si>
  <si>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</si>
  <si>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</si>
  <si>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</si>
  <si>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</si>
  <si>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</si>
  <si>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</si>
  <si>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</si>
  <si>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</si>
  <si>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</si>
  <si>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</si>
  <si>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</si>
  <si>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</si>
  <si>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</si>
  <si>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</si>
  <si>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</si>
  <si>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</si>
  <si>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</si>
  <si>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</si>
  <si>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</si>
  <si>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</si>
  <si>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</si>
  <si>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</si>
  <si>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</si>
  <si>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</si>
  <si>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</si>
  <si>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</si>
  <si>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</si>
  <si>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</si>
  <si>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</si>
  <si>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</si>
  <si>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</si>
  <si>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</si>
  <si>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</si>
  <si>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</si>
  <si>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</si>
  <si>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</si>
  <si>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</si>
  <si>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</si>
  <si>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</si>
  <si>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</si>
  <si>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</si>
  <si>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</si>
  <si>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</si>
  <si>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</si>
  <si>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</si>
  <si>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</si>
  <si>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</si>
  <si>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</si>
  <si>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</si>
  <si>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</si>
  <si>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</si>
  <si>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</si>
  <si>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</si>
  <si>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</si>
  <si>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</si>
  <si>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</si>
  <si>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</si>
  <si>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</si>
  <si>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</si>
  <si>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</si>
  <si>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</si>
  <si>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</si>
  <si>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</si>
  <si>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</si>
  <si>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</si>
  <si>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</si>
  <si>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</si>
  <si>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</si>
  <si>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</si>
  <si>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</si>
  <si>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</si>
  <si>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</si>
  <si>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</si>
  <si>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</si>
  <si>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</si>
  <si>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</si>
  <si>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</si>
  <si>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</si>
  <si>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</si>
  <si>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</si>
  <si>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</si>
  <si>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</si>
  <si>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</si>
  <si>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</si>
  <si>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</si>
  <si>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</si>
  <si>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</si>
  <si>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</si>
  <si>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</si>
  <si>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</si>
  <si>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</si>
  <si>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</si>
  <si>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</si>
  <si>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</si>
  <si>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</si>
  <si>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</si>
  <si>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</si>
  <si>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</si>
  <si>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</si>
  <si>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</si>
  <si>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</si>
  <si>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</si>
  <si>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</si>
  <si>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</si>
  <si>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</si>
  <si>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</si>
  <si>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</si>
  <si>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</si>
  <si>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</si>
  <si>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</si>
  <si>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</si>
  <si>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</si>
  <si>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</si>
  <si>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</si>
  <si>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</si>
  <si>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</si>
  <si>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</si>
  <si>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</si>
  <si>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</si>
  <si>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</si>
  <si>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</si>
  <si>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</si>
  <si>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</si>
  <si>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</si>
  <si>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</si>
  <si>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</si>
  <si>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</si>
  <si>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</si>
  <si>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</si>
  <si>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</si>
  <si>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</si>
  <si>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</si>
  <si>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</si>
  <si>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</si>
  <si>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</si>
  <si>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</si>
  <si>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</si>
  <si>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</si>
  <si>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</si>
  <si>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</si>
  <si>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</si>
  <si>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</si>
  <si>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</si>
  <si>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</si>
  <si>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</si>
  <si>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</si>
  <si>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</si>
  <si>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</si>
  <si>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</si>
  <si>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</si>
  <si>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</si>
  <si>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</si>
  <si>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</si>
  <si>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</si>
  <si>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</si>
  <si>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</si>
  <si>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</si>
  <si>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</si>
  <si>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</si>
  <si>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</si>
  <si>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</si>
  <si>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</si>
  <si>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</si>
  <si>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</si>
  <si>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</si>
  <si>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</si>
  <si>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</si>
  <si>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</si>
  <si>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</si>
  <si>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</si>
  <si>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</si>
  <si>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</si>
  <si>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</si>
  <si>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</si>
  <si>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</si>
  <si>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</si>
  <si>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</si>
  <si>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</si>
  <si>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</si>
  <si>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</si>
  <si>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</si>
  <si>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</si>
  <si>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</si>
  <si>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</si>
  <si>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</si>
  <si>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</si>
  <si>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</si>
  <si>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</si>
  <si>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</si>
  <si>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</si>
  <si>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</si>
  <si>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</si>
  <si>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</si>
  <si>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</si>
  <si>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</si>
  <si>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</si>
  <si>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</si>
  <si>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</si>
  <si>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</si>
  <si>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</si>
  <si>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</si>
  <si>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</si>
  <si>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</si>
  <si>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</si>
  <si>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</si>
  <si>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</si>
  <si>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</si>
  <si>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</si>
  <si>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</si>
  <si>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</si>
  <si>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</si>
  <si>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</si>
  <si>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</si>
  <si>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</si>
  <si>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</si>
  <si>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</si>
  <si>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</si>
  <si>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</si>
  <si>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</si>
  <si>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</si>
  <si>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</si>
  <si>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</si>
  <si>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</si>
  <si>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</si>
  <si>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</si>
  <si>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</si>
  <si>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</si>
  <si>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</si>
  <si>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</si>
  <si>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</si>
  <si>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</si>
  <si>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</si>
  <si>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</si>
  <si>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</si>
  <si>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</si>
  <si>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</si>
  <si>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</si>
  <si>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</si>
  <si>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</si>
  <si>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</si>
  <si>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</si>
  <si>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</si>
  <si>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</si>
  <si>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</si>
  <si>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</si>
  <si>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</si>
  <si>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</si>
  <si>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</si>
  <si>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</si>
  <si>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</si>
  <si>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</si>
  <si>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</si>
  <si>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</si>
  <si>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</si>
  <si>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</si>
  <si>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</si>
  <si>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</si>
  <si>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</si>
  <si>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</si>
  <si>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</si>
  <si>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</si>
  <si>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</si>
  <si>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</si>
  <si>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</si>
  <si>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</si>
  <si>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</si>
  <si>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</si>
  <si>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</si>
  <si>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</si>
  <si>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</si>
  <si>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</si>
  <si>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</si>
  <si>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</si>
  <si>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</si>
  <si>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</si>
  <si>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</si>
  <si>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</si>
  <si>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</si>
  <si>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</si>
  <si>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</si>
  <si>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</si>
  <si>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</si>
  <si>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</si>
  <si>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</si>
  <si>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</si>
  <si>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</si>
  <si>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</si>
  <si>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</si>
  <si>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</si>
  <si>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</si>
  <si>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</si>
  <si>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</si>
  <si>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</si>
  <si>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</si>
  <si>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</si>
  <si>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</si>
  <si>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</si>
  <si>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</si>
  <si>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</si>
  <si>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</si>
  <si>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</si>
  <si>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</si>
  <si>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</si>
  <si>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</si>
  <si>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</si>
  <si>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</si>
  <si>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</si>
  <si>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</si>
  <si>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</si>
  <si>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</si>
  <si>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</si>
  <si>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</si>
  <si>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</si>
  <si>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</si>
  <si>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</si>
  <si>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</si>
  <si>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</si>
  <si>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</si>
  <si>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</si>
  <si>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</si>
  <si>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</si>
  <si>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</si>
  <si>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</si>
  <si>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</si>
  <si>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</si>
  <si>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</si>
  <si>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</si>
  <si>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</si>
  <si>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</si>
  <si>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</si>
  <si>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</si>
  <si>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</si>
  <si>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</si>
  <si>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</si>
  <si>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</si>
  <si>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</si>
  <si>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</si>
  <si>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</si>
  <si>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</si>
  <si>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</si>
  <si>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</si>
  <si>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</si>
  <si>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</si>
  <si>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</si>
  <si>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</si>
  <si>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</si>
  <si>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</si>
  <si>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</si>
  <si>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</si>
  <si>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</si>
  <si>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</si>
  <si>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</si>
  <si>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</si>
  <si>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</si>
  <si>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</si>
  <si>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</si>
  <si>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</si>
  <si>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</si>
  <si>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</si>
  <si>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</si>
  <si>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</si>
  <si>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</si>
  <si>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</si>
  <si>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</si>
  <si>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</si>
  <si>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</si>
  <si>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</si>
  <si>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</si>
  <si>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</si>
  <si>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</si>
  <si>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</si>
  <si>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</si>
  <si>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</si>
  <si>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</si>
  <si>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</si>
  <si>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</si>
  <si>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</si>
  <si>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</si>
  <si>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</si>
  <si>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</si>
  <si>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</si>
  <si>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</si>
  <si>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</si>
  <si>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</si>
  <si>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</si>
  <si>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</si>
  <si>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</si>
  <si>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</si>
  <si>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</si>
  <si>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</si>
  <si>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</si>
  <si>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</si>
  <si>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</si>
  <si>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</si>
  <si>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</si>
  <si>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</si>
  <si>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</si>
  <si>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</si>
  <si>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</si>
  <si>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</si>
  <si>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</si>
  <si>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</si>
  <si>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</si>
  <si>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</si>
  <si>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</si>
  <si>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</si>
  <si>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</si>
  <si>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</si>
  <si>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</si>
  <si>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</si>
  <si>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</si>
  <si>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</si>
  <si>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</si>
  <si>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</si>
  <si>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</si>
  <si>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</si>
  <si>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</si>
  <si>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</si>
  <si>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</si>
  <si>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</si>
  <si>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</si>
  <si>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</si>
  <si>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</si>
  <si>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</si>
  <si>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</si>
  <si>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</si>
  <si>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</si>
  <si>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</si>
  <si>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</si>
  <si>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</si>
  <si>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</si>
  <si>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</si>
  <si>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</si>
  <si>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</si>
  <si>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</si>
  <si>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</si>
  <si>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</si>
  <si>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</si>
  <si>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</si>
  <si>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</si>
  <si>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</si>
  <si>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</si>
  <si>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</si>
  <si>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</si>
  <si>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</si>
  <si>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</si>
  <si>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</si>
  <si>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</si>
  <si>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</si>
  <si>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</si>
  <si>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</si>
  <si>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</si>
  <si>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</si>
  <si>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</si>
  <si>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</si>
  <si>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</si>
  <si>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</si>
  <si>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</si>
  <si>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</si>
  <si>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</si>
  <si>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</si>
  <si>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</si>
  <si>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</si>
  <si>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</si>
  <si>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</si>
  <si>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</si>
  <si>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</si>
  <si>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</si>
  <si>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</si>
  <si>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</si>
  <si>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</si>
  <si>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</si>
  <si>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</si>
  <si>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</si>
  <si>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</si>
  <si>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</si>
  <si>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</si>
  <si>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</si>
  <si>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</si>
  <si>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</si>
  <si>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</si>
  <si>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</si>
  <si>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</si>
  <si>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</si>
  <si>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</si>
  <si>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</si>
  <si>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</si>
  <si>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</si>
  <si>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</si>
  <si>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</si>
  <si>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</si>
  <si>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</si>
  <si>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</si>
  <si>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</si>
  <si>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</si>
  <si>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</si>
  <si>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</si>
  <si>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</si>
  <si>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</si>
  <si>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</si>
  <si>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</si>
  <si>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</si>
  <si>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</si>
  <si>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</si>
  <si>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</si>
  <si>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</si>
  <si>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</si>
  <si>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</si>
  <si>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</si>
  <si>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</si>
  <si>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</si>
  <si>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</si>
  <si>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</si>
  <si>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</si>
  <si>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</si>
  <si>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</si>
  <si>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</si>
  <si>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</si>
  <si>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</si>
  <si>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</si>
  <si>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</si>
  <si>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</si>
  <si>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</si>
  <si>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</si>
  <si>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</si>
  <si>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</si>
  <si>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</si>
  <si>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</si>
  <si>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</si>
  <si>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</si>
  <si>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</si>
  <si>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</si>
  <si>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</si>
  <si>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</si>
  <si>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</si>
  <si>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</si>
  <si>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</si>
  <si>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</si>
  <si>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</si>
  <si>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</si>
  <si>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</si>
  <si>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</si>
  <si>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</si>
  <si>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</si>
  <si>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</si>
  <si>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</si>
  <si>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</si>
  <si>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</si>
  <si>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</si>
  <si>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</si>
  <si>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</si>
  <si>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</si>
  <si>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</si>
  <si>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</si>
  <si>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</si>
  <si>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</si>
  <si>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</si>
  <si>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</si>
  <si>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</si>
  <si>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</si>
  <si>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</si>
  <si>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</si>
  <si>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</si>
  <si>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</si>
  <si>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</si>
  <si>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</si>
  <si>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</si>
  <si>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</si>
  <si>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</si>
  <si>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</si>
  <si>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</si>
  <si>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</si>
  <si>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</si>
  <si>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</si>
  <si>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</si>
  <si>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</si>
  <si>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</si>
  <si>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</si>
  <si>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</si>
  <si>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</si>
  <si>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</si>
  <si>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</si>
  <si>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</si>
  <si>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</si>
  <si>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</si>
  <si>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</si>
  <si>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</si>
  <si>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</si>
  <si>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</si>
  <si>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</si>
  <si>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</si>
  <si>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</si>
  <si>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</si>
  <si>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</si>
  <si>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</si>
  <si>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</si>
  <si>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</si>
  <si>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</si>
  <si>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</si>
  <si>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</si>
  <si>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</si>
  <si>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</si>
  <si>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</si>
  <si>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</si>
  <si>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</si>
  <si>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</si>
  <si>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</si>
  <si>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</si>
  <si>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</si>
  <si>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</si>
  <si>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</si>
  <si>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</si>
  <si>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</si>
  <si>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</si>
  <si>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</si>
  <si>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</si>
  <si>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</si>
  <si>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</si>
  <si>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</si>
  <si>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</si>
  <si>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</si>
  <si>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</si>
  <si>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</si>
  <si>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</si>
  <si>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</si>
  <si>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</si>
  <si>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</si>
  <si>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</si>
  <si>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</si>
  <si>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</si>
  <si>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</si>
  <si>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</si>
  <si>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</si>
  <si>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</si>
  <si>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</si>
  <si>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</si>
  <si>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</si>
  <si>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</si>
  <si>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</si>
  <si>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</si>
  <si>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</si>
  <si>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</si>
  <si>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</si>
  <si>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</si>
  <si>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</si>
  <si>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</si>
  <si>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</si>
  <si>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</si>
  <si>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</si>
  <si>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</si>
  <si>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</si>
  <si>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</si>
  <si>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</si>
  <si>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</si>
  <si>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</si>
  <si>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</si>
  <si>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</si>
  <si>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</si>
  <si>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</si>
  <si>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</si>
  <si>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</si>
  <si>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</si>
  <si>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</si>
  <si>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</si>
  <si>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</si>
  <si>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</si>
  <si>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</si>
  <si>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</si>
  <si>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</si>
  <si>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</si>
  <si>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</si>
  <si>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</si>
  <si>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</si>
  <si>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</si>
  <si>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</si>
  <si>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</si>
  <si>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</si>
  <si>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</si>
  <si>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</si>
  <si>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</si>
  <si>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</si>
  <si>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</si>
  <si>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</si>
  <si>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</si>
  <si>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</si>
  <si>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</si>
  <si>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</si>
  <si>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</si>
  <si>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</si>
  <si>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</si>
  <si>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</si>
  <si>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</si>
  <si>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</si>
  <si>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</si>
  <si>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</si>
  <si>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</si>
  <si>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</si>
  <si>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</si>
  <si>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</si>
  <si>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</si>
  <si>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</si>
  <si>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</si>
  <si>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</si>
  <si>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</si>
  <si>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</si>
  <si>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</si>
  <si>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</si>
  <si>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</si>
  <si>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</si>
  <si>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</si>
  <si>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</si>
  <si>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</si>
  <si>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</si>
  <si>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</si>
  <si>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</si>
  <si>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</si>
  <si>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</si>
  <si>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</si>
  <si>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</si>
  <si>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</si>
  <si>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</si>
  <si>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</si>
  <si>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</si>
  <si>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</si>
  <si>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</si>
  <si>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</si>
  <si>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</si>
  <si>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</si>
  <si>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</si>
  <si>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</si>
  <si>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</si>
  <si>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</si>
  <si>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</si>
  <si>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</si>
  <si>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</si>
  <si>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</si>
  <si>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</si>
  <si>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</si>
  <si>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</si>
  <si>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</si>
  <si>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</si>
  <si>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</si>
  <si>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</si>
  <si>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</si>
  <si>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</si>
  <si>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</si>
  <si>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</si>
  <si>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</si>
  <si>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</si>
  <si>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</si>
  <si>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</si>
  <si>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</si>
  <si>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</si>
  <si>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</si>
  <si>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</si>
  <si>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</si>
  <si>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</si>
  <si>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</si>
  <si>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</si>
  <si>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</si>
  <si>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</si>
  <si>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</si>
  <si>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</si>
  <si>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</si>
  <si>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</si>
  <si>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</si>
  <si>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</si>
  <si>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</si>
  <si>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</si>
  <si>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</si>
  <si>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</si>
  <si>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</si>
  <si>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</si>
  <si>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</si>
  <si>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</si>
  <si>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</si>
  <si>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</si>
  <si>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</si>
  <si>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</si>
  <si>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</si>
  <si>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</si>
  <si>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</si>
  <si>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</si>
  <si>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</si>
  <si>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</si>
  <si>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</si>
  <si>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</si>
  <si>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</si>
  <si>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</si>
  <si>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</si>
  <si>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</si>
  <si>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</si>
  <si>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</si>
  <si>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</si>
  <si>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</si>
  <si>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</si>
  <si>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</si>
  <si>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</si>
  <si>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</si>
  <si>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</si>
  <si>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</si>
  <si>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</si>
  <si>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</si>
  <si>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</si>
  <si>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</si>
  <si>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</si>
  <si>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</si>
  <si>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</si>
  <si>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</si>
  <si>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</si>
  <si>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</si>
  <si>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</si>
  <si>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</si>
  <si>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</si>
  <si>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</si>
  <si>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</si>
  <si>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</si>
  <si>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</si>
  <si>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</si>
  <si>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</si>
  <si>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</si>
  <si>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</si>
  <si>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</si>
  <si>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</si>
  <si>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</si>
  <si>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</si>
  <si>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</si>
  <si>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</si>
  <si>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</si>
  <si>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</si>
  <si>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</si>
  <si>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</si>
  <si>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</si>
  <si>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</si>
  <si>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</si>
  <si>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</si>
  <si>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</si>
  <si>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</si>
  <si>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</si>
  <si>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</si>
  <si>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</si>
  <si>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</si>
  <si>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</si>
  <si>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</si>
  <si>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</si>
  <si>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</si>
  <si>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</si>
  <si>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</si>
  <si>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</si>
  <si>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</si>
  <si>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</si>
  <si>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</si>
  <si>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</si>
  <si>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</si>
  <si>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</si>
  <si>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</si>
  <si>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</si>
  <si>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</si>
  <si>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</si>
  <si>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</si>
  <si>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</si>
  <si>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</si>
  <si>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</si>
  <si>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</si>
  <si>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</si>
  <si>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</si>
  <si>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</si>
  <si>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</si>
  <si>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</si>
  <si>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</si>
  <si>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</si>
  <si>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</si>
  <si>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</si>
  <si>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</si>
  <si>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</si>
  <si>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</si>
  <si>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</si>
  <si>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</si>
  <si>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</si>
  <si>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</si>
  <si>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</si>
  <si>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</si>
  <si>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</si>
  <si>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</si>
  <si>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</si>
  <si>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</si>
  <si>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</si>
  <si>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</si>
  <si>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</si>
  <si>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</si>
  <si>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</si>
  <si>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</si>
  <si>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</si>
  <si>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</si>
  <si>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</si>
  <si>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</si>
  <si>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</si>
  <si>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</si>
  <si>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</si>
  <si>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</si>
  <si>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</si>
  <si>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</si>
  <si>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</si>
  <si>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</si>
  <si>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</si>
  <si>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</si>
  <si>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</si>
  <si>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</si>
  <si>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</si>
  <si>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</si>
  <si>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</si>
  <si>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</si>
  <si>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</si>
  <si>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</si>
  <si>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</si>
  <si>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</si>
  <si>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</si>
  <si>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</si>
  <si>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</si>
  <si>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</si>
  <si>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</si>
  <si>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</si>
  <si>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</si>
  <si>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</si>
  <si>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</si>
  <si>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</si>
  <si>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</si>
  <si>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</si>
  <si>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</si>
  <si>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</si>
  <si>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</si>
  <si>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</si>
  <si>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</si>
  <si>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</si>
  <si>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</si>
  <si>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</si>
  <si>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</si>
  <si>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</si>
  <si>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</si>
  <si>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</si>
  <si>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</si>
  <si>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</si>
  <si>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</si>
  <si>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</si>
  <si>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</si>
  <si>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</si>
  <si>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</si>
  <si>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</si>
  <si>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</si>
  <si>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</si>
  <si>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</si>
  <si>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</si>
  <si>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</si>
  <si>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</si>
  <si>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</si>
  <si>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</si>
  <si>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</si>
  <si>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</si>
  <si>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</si>
  <si>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</si>
  <si>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</si>
  <si>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</si>
  <si>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</si>
  <si>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</si>
  <si>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</si>
  <si>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</si>
  <si>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</si>
  <si>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</si>
  <si>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</si>
  <si>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</si>
  <si>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</si>
  <si>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</si>
  <si>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</si>
  <si>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</si>
  <si>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</si>
  <si>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</si>
  <si>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</si>
  <si>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</si>
  <si>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</si>
  <si>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</si>
  <si>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</si>
  <si>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</si>
  <si>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</si>
  <si>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</si>
  <si>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</si>
  <si>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</si>
  <si>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</si>
  <si>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</si>
  <si>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</si>
  <si>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</si>
  <si>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</si>
  <si>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</si>
  <si>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</si>
  <si>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</si>
  <si>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</si>
  <si>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</si>
  <si>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</si>
  <si>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</si>
  <si>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</si>
  <si>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</si>
  <si>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</si>
  <si>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</si>
  <si>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</si>
  <si>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</si>
  <si>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</si>
  <si>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</si>
  <si>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</si>
  <si>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</si>
  <si>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</si>
  <si>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</si>
  <si>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</si>
  <si>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</si>
  <si>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</si>
  <si>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</si>
  <si>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</si>
  <si>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</si>
  <si>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</si>
  <si>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</si>
  <si>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</si>
  <si>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</si>
  <si>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</si>
  <si>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</si>
  <si>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</si>
  <si>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</si>
  <si>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</si>
  <si>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</si>
  <si>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</si>
  <si>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</si>
  <si>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</si>
  <si>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</si>
  <si>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</si>
  <si>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</si>
  <si>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</si>
  <si>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</si>
  <si>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</si>
  <si>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</si>
  <si>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</si>
  <si>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</si>
  <si>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</si>
  <si>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</si>
  <si>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</si>
  <si>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</si>
  <si>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</si>
  <si>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</si>
  <si>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</si>
  <si>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</si>
  <si>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</si>
  <si>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</si>
  <si>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</si>
  <si>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</si>
  <si>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</si>
  <si>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</si>
  <si>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</si>
  <si>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</si>
  <si>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</si>
  <si>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</si>
  <si>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</si>
  <si>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</si>
  <si>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</si>
  <si>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</si>
  <si>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</si>
  <si>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</si>
  <si>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</si>
  <si>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</si>
  <si>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</si>
  <si>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</si>
  <si>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</si>
  <si>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</si>
  <si>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</si>
  <si>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</si>
  <si>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</si>
  <si>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</si>
  <si>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</si>
  <si>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</si>
  <si>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</si>
  <si>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</si>
  <si>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</si>
  <si>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</si>
  <si>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</si>
  <si>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</si>
  <si>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</si>
  <si>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</si>
  <si>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</si>
  <si>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</si>
  <si>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</si>
  <si>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</si>
  <si>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</si>
  <si>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</si>
  <si>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</si>
  <si>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</si>
  <si>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</si>
  <si>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</si>
  <si>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</si>
  <si>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</si>
  <si>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</si>
  <si>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</si>
  <si>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</si>
  <si>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</si>
  <si>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</si>
  <si>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</si>
  <si>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</si>
  <si>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</si>
  <si>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</si>
  <si>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</si>
  <si>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</si>
  <si>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</si>
  <si>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</si>
  <si>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</si>
  <si>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</si>
  <si>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</si>
  <si>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</si>
  <si>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</si>
  <si>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</si>
  <si>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</si>
  <si>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</si>
  <si>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</si>
  <si>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</si>
  <si>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</si>
  <si>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</si>
  <si>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</si>
  <si>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</si>
  <si>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</si>
  <si>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</si>
  <si>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</si>
  <si>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</si>
  <si>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</si>
  <si>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</si>
  <si>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</si>
  <si>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</si>
  <si>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</si>
  <si>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</si>
  <si>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</si>
  <si>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</si>
  <si>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</si>
  <si>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</si>
  <si>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</si>
  <si>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</si>
  <si>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</si>
  <si>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</si>
  <si>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</si>
  <si>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</si>
  <si>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</si>
  <si>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</si>
  <si>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</si>
  <si>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</si>
  <si>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</si>
  <si>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</si>
  <si>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</si>
  <si>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</si>
  <si>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</si>
  <si>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</si>
  <si>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</si>
  <si>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</si>
  <si>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</si>
  <si>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</si>
  <si>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</si>
  <si>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</si>
  <si>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</si>
  <si>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</si>
  <si>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</si>
  <si>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</si>
  <si>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</si>
  <si>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</si>
  <si>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</si>
  <si>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</si>
  <si>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</si>
  <si>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</si>
  <si>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</si>
  <si>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</si>
  <si>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</si>
  <si>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</si>
  <si>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</si>
  <si>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</si>
  <si>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</si>
  <si>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</si>
  <si>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</si>
  <si>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</si>
  <si>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</si>
  <si>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</si>
  <si>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</si>
  <si>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</si>
  <si>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</si>
  <si>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</si>
  <si>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</si>
  <si>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</si>
  <si>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</si>
  <si>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</si>
  <si>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</si>
  <si>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</si>
  <si>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</si>
  <si>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</si>
  <si>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</si>
  <si>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</si>
  <si>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</si>
  <si>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</si>
  <si>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</si>
  <si>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</si>
  <si>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</si>
  <si>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</si>
  <si>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</si>
  <si>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</si>
  <si>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</si>
  <si>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</si>
  <si>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</si>
  <si>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</si>
  <si>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</si>
  <si>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</si>
  <si>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</si>
  <si>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</si>
  <si>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</si>
  <si>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</si>
  <si>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</si>
  <si>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</si>
  <si>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</si>
  <si>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</si>
  <si>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</si>
  <si>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</si>
  <si>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</si>
  <si>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</si>
  <si>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</si>
  <si>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</si>
  <si>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</si>
  <si>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</si>
  <si>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</si>
  <si>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</si>
  <si>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</si>
  <si>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</si>
  <si>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</si>
  <si>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</si>
  <si>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</si>
  <si>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</si>
  <si>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</si>
  <si>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</si>
  <si>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</si>
  <si>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</si>
  <si>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</si>
  <si>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</si>
  <si>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</si>
  <si>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</si>
  <si>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</si>
  <si>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</si>
  <si>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</si>
  <si>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</si>
  <si>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</si>
  <si>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</si>
  <si>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</si>
  <si>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</si>
  <si>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</si>
  <si>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</si>
  <si>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</si>
  <si>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</si>
  <si>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</si>
  <si>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</si>
  <si>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</si>
  <si>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</si>
  <si>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</si>
  <si>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</si>
  <si>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</si>
  <si>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</si>
  <si>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</si>
  <si>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</si>
  <si>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</si>
  <si>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</si>
  <si>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</si>
  <si>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</si>
  <si>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</si>
  <si>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</si>
  <si>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</si>
  <si>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</si>
  <si>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</si>
  <si>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</si>
  <si>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</si>
  <si>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</si>
  <si>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</si>
  <si>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</si>
  <si>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</si>
  <si>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</si>
  <si>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</si>
  <si>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</si>
  <si>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</si>
  <si>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</si>
  <si>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</si>
  <si>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</si>
  <si>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</si>
  <si>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</si>
  <si>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</si>
  <si>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</si>
  <si>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</si>
  <si>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</si>
  <si>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</si>
  <si>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</si>
  <si>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</si>
  <si>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</si>
  <si>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</si>
  <si>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</si>
  <si>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</si>
  <si>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</si>
  <si>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</si>
  <si>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</si>
  <si>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</si>
  <si>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</si>
  <si>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</si>
  <si>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</si>
  <si>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</si>
  <si>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</si>
  <si>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</si>
  <si>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</si>
  <si>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</si>
  <si>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</si>
  <si>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</si>
  <si>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</si>
  <si>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</si>
  <si>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</si>
  <si>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</si>
  <si>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</si>
  <si>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</si>
  <si>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</si>
  <si>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</si>
  <si>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</si>
  <si>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</si>
  <si>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</si>
  <si>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</si>
  <si>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</si>
  <si>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</si>
  <si>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</si>
  <si>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</si>
  <si>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</si>
  <si>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</si>
  <si>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</si>
  <si>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</si>
  <si>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</si>
  <si>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</si>
  <si>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</si>
  <si>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</si>
  <si>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</si>
  <si>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</si>
  <si>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</si>
  <si>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</si>
  <si>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</si>
  <si>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</si>
  <si>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</si>
  <si>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</si>
  <si>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</si>
  <si>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</si>
  <si>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</si>
  <si>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</si>
  <si>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</si>
  <si>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</si>
  <si>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</si>
  <si>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</si>
  <si>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</si>
  <si>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</si>
  <si>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</si>
  <si>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</si>
  <si>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</si>
  <si>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</si>
  <si>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</si>
  <si>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</si>
  <si>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</si>
  <si>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</si>
  <si>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</si>
  <si>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</si>
  <si>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</si>
  <si>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</si>
  <si>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</si>
  <si>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</si>
  <si>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</si>
  <si>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</si>
  <si>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</si>
  <si>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</si>
  <si>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</si>
  <si>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</si>
  <si>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</si>
  <si>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</si>
  <si>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</si>
  <si>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</si>
  <si>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</si>
  <si>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</si>
  <si>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</si>
  <si>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</si>
  <si>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</si>
  <si>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</si>
  <si>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</si>
  <si>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</si>
  <si>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</si>
  <si>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</si>
  <si>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</si>
  <si>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</si>
  <si>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</si>
  <si>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</si>
  <si>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</si>
  <si>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</si>
  <si>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</si>
  <si>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</si>
  <si>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</si>
  <si>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</si>
  <si>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</si>
  <si>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</si>
  <si>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</si>
  <si>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</si>
  <si>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</si>
  <si>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</si>
  <si>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</si>
  <si>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</si>
  <si>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</si>
  <si>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</si>
  <si>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</si>
  <si>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</si>
  <si>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</si>
  <si>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</si>
  <si>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</si>
  <si>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</si>
  <si>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</si>
  <si>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</si>
  <si>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</si>
  <si>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</si>
  <si>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</si>
  <si>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</si>
  <si>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</si>
  <si>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</si>
  <si>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</si>
  <si>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</si>
  <si>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</si>
  <si>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</si>
  <si>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</si>
  <si>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</si>
  <si>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</si>
  <si>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</si>
  <si>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</si>
  <si>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</si>
  <si>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</si>
  <si>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</si>
  <si>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</si>
  <si>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</si>
  <si>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</si>
  <si>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</si>
  <si>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</si>
  <si>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</si>
  <si>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</si>
  <si>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</si>
  <si>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</si>
  <si>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</si>
  <si>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</si>
  <si>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</si>
  <si>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</si>
  <si>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</si>
  <si>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</si>
  <si>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</si>
  <si>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</si>
  <si>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</si>
  <si>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</si>
  <si>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</si>
  <si>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</si>
  <si>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</si>
  <si>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</si>
  <si>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</si>
  <si>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</si>
  <si>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</si>
  <si>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</si>
  <si>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</si>
  <si>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</si>
  <si>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</si>
  <si>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</si>
  <si>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</si>
  <si>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</si>
  <si>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</si>
  <si>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</si>
  <si>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</si>
  <si>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</si>
  <si>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</si>
  <si>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</si>
  <si>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</si>
  <si>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</si>
  <si>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</si>
  <si>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</si>
  <si>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</si>
  <si>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</si>
  <si>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</si>
  <si>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</si>
  <si>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</si>
  <si>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</si>
  <si>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</si>
  <si>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</si>
  <si>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</si>
  <si>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</si>
  <si>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</si>
  <si>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</si>
  <si>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</si>
  <si>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</si>
  <si>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</si>
  <si>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</si>
  <si>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</si>
  <si>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</si>
  <si>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</si>
  <si>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</si>
  <si>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</si>
  <si>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</si>
  <si>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</si>
  <si>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</si>
  <si>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</si>
  <si>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</si>
  <si>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</si>
  <si>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</si>
  <si>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</si>
  <si>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</si>
  <si>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</si>
  <si>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</si>
  <si>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</si>
  <si>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</si>
  <si>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</si>
  <si>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</si>
  <si>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</si>
  <si>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</si>
  <si>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</si>
  <si>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</si>
  <si>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</si>
  <si>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</si>
  <si>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</si>
  <si>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</si>
  <si>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</si>
  <si>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</si>
  <si>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</si>
  <si>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</si>
  <si>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</si>
  <si>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</si>
  <si>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</si>
  <si>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</si>
  <si>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</si>
  <si>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</si>
  <si>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</si>
  <si>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</si>
  <si>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</si>
  <si>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</si>
  <si>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</si>
  <si>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</si>
  <si>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</si>
  <si>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</si>
  <si>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</si>
  <si>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</si>
  <si>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</si>
  <si>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</si>
  <si>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</si>
  <si>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</si>
  <si>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</si>
  <si>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</si>
  <si>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</si>
  <si>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</si>
  <si>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</si>
  <si>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</si>
  <si>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</si>
  <si>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</si>
  <si>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</si>
  <si>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</si>
  <si>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</si>
  <si>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</si>
  <si>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</si>
  <si>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</si>
  <si>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</si>
  <si>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</si>
  <si>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</si>
  <si>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</si>
  <si>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</si>
  <si>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</si>
  <si>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</si>
  <si>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</si>
  <si>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</si>
  <si>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</si>
  <si>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</si>
  <si>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</si>
  <si>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</si>
  <si>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</si>
  <si>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</si>
  <si>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</si>
  <si>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</si>
  <si>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</si>
  <si>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</si>
  <si>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</si>
  <si>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</si>
  <si>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</si>
  <si>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</si>
  <si>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</si>
  <si>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</si>
  <si>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</si>
  <si>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</si>
  <si>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</si>
  <si>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</si>
  <si>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</si>
  <si>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</si>
  <si>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</si>
  <si>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</si>
  <si>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</si>
  <si>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</si>
  <si>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</si>
  <si>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</si>
  <si>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</si>
  <si>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</si>
  <si>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</si>
  <si>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</si>
  <si>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</si>
  <si>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</si>
  <si>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</si>
  <si>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</si>
  <si>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</si>
  <si>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</si>
  <si>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</si>
  <si>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</si>
  <si>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</si>
  <si>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</si>
  <si>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</si>
  <si>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</si>
  <si>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</si>
  <si>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</si>
  <si>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</si>
  <si>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</si>
  <si>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</si>
  <si>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</si>
  <si>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</si>
  <si>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</si>
  <si>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</si>
  <si>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</si>
  <si>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</si>
  <si>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</si>
  <si>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</si>
  <si>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</si>
  <si>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</si>
  <si>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</si>
  <si>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</si>
  <si>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</si>
  <si>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</si>
  <si>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</si>
  <si>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</si>
  <si>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</si>
  <si>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</si>
  <si>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</si>
  <si>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</si>
  <si>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</si>
  <si>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</si>
  <si>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</si>
  <si>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</si>
  <si>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</si>
  <si>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</si>
  <si>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</si>
  <si>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</si>
  <si>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</si>
  <si>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</si>
  <si>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</si>
  <si>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</si>
  <si>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</si>
  <si>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</si>
  <si>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</si>
  <si>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</si>
  <si>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</si>
  <si>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</si>
  <si>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</si>
  <si>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</si>
  <si>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</si>
  <si>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</si>
  <si>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</si>
  <si>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</si>
  <si>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</si>
  <si>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</si>
  <si>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</si>
  <si>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</si>
  <si>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</si>
  <si>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</si>
  <si>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</si>
  <si>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</si>
  <si>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</si>
  <si>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</si>
  <si>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</si>
  <si>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</si>
  <si>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</si>
  <si>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</si>
  <si>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</si>
  <si>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</si>
  <si>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</si>
  <si>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</si>
  <si>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</si>
  <si>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</si>
  <si>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</si>
  <si>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</si>
  <si>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</si>
  <si>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</si>
  <si>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</si>
  <si>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</si>
  <si>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</si>
  <si>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</si>
  <si>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</si>
  <si>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</si>
  <si>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</si>
  <si>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</si>
  <si>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</si>
  <si>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</si>
  <si>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</si>
  <si>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</si>
  <si>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</si>
  <si>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</si>
  <si>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</si>
  <si>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</si>
  <si>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</si>
  <si>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</si>
  <si>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</si>
  <si>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</si>
  <si>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</si>
  <si>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</si>
  <si>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</si>
  <si>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</si>
  <si>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</si>
  <si>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</si>
  <si>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</si>
  <si>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</si>
  <si>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</si>
  <si>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</si>
  <si>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</si>
  <si>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</si>
  <si>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</si>
  <si>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</si>
  <si>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</si>
  <si>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</si>
  <si>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</si>
  <si>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</si>
  <si>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</si>
  <si>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</si>
  <si>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</si>
  <si>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</si>
  <si>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</si>
  <si>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</si>
  <si>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</si>
  <si>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</si>
  <si>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</si>
  <si>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</si>
  <si>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</si>
  <si>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</si>
  <si>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</si>
  <si>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</si>
  <si>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</si>
  <si>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</si>
  <si>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</si>
  <si>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</si>
  <si>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</si>
  <si>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</si>
  <si>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</si>
  <si>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</si>
  <si>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</si>
  <si>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</si>
  <si>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</si>
  <si>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</si>
  <si>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</si>
  <si>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</si>
  <si>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</si>
  <si>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</si>
  <si>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</si>
  <si>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</si>
  <si>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</si>
  <si>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</si>
  <si>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</si>
  <si>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</si>
  <si>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</si>
  <si>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</si>
  <si>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</si>
  <si>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</si>
  <si>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</si>
  <si>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</si>
  <si>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</si>
  <si>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</si>
  <si>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</si>
  <si>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</si>
  <si>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</si>
  <si>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</si>
  <si>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</si>
  <si>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</si>
  <si>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</si>
  <si>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</si>
  <si>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</si>
  <si>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</si>
  <si>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</si>
  <si>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</si>
  <si>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</si>
  <si>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</si>
  <si>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</si>
  <si>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</si>
  <si>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</si>
  <si>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</si>
  <si>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</si>
  <si>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</si>
  <si>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</si>
  <si>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</si>
  <si>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</si>
  <si>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</si>
  <si>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</si>
  <si>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</si>
  <si>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</si>
  <si>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</si>
  <si>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</si>
  <si>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</si>
  <si>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</si>
  <si>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</si>
  <si>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</si>
  <si>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</si>
  <si>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</si>
  <si>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</si>
  <si>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</si>
  <si>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</si>
  <si>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</si>
  <si>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</si>
  <si>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</si>
  <si>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</si>
  <si>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</si>
  <si>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</si>
  <si>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</si>
  <si>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</si>
  <si>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</si>
  <si>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</si>
  <si>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</si>
  <si>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</si>
  <si>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</si>
  <si>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</si>
  <si>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</si>
  <si>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</si>
  <si>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</si>
  <si>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</si>
  <si>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</si>
  <si>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</si>
  <si>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</si>
  <si>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</si>
  <si>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</si>
  <si>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</si>
  <si>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</si>
  <si>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</si>
  <si>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</si>
  <si>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</si>
  <si>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</si>
  <si>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</si>
  <si>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</si>
  <si>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</si>
  <si>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</si>
  <si>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</si>
  <si>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</si>
  <si>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</si>
  <si>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</si>
  <si>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</si>
  <si>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</si>
  <si>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</si>
  <si>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</si>
  <si>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</si>
  <si>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</si>
  <si>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</si>
  <si>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</si>
  <si>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</si>
  <si>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</si>
  <si>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</si>
  <si>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</si>
  <si>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</si>
  <si>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</si>
  <si>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</si>
  <si>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</si>
  <si>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</si>
  <si>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</si>
  <si>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</si>
  <si>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</si>
  <si>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</si>
  <si>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</si>
  <si>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</si>
  <si>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</si>
  <si>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</si>
  <si>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</si>
  <si>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</si>
  <si>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</si>
  <si>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</si>
  <si>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</si>
  <si>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</si>
  <si>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</si>
  <si>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</si>
  <si>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</si>
  <si>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</si>
  <si>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</si>
  <si>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</si>
  <si>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</si>
  <si>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</si>
  <si>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</si>
  <si>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</si>
  <si>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</si>
  <si>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</si>
  <si>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</si>
  <si>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</si>
  <si>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</si>
  <si>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</si>
  <si>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</si>
  <si>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</si>
  <si>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</si>
  <si>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</si>
  <si>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</si>
  <si>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</si>
  <si>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</si>
  <si>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</si>
  <si>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</si>
  <si>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</si>
  <si>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</si>
  <si>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</si>
  <si>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</si>
  <si>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</si>
  <si>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</si>
  <si>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</si>
  <si>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</si>
  <si>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</si>
  <si>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</si>
  <si>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</si>
  <si>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</si>
  <si>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</si>
  <si>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</si>
  <si>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</si>
  <si>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</si>
  <si>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</si>
  <si>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</si>
  <si>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</si>
  <si>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</si>
  <si>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</si>
  <si>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</si>
  <si>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</si>
  <si>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</si>
  <si>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</si>
  <si>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</si>
  <si>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</si>
  <si>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</si>
  <si>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</si>
  <si>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</si>
  <si>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</si>
  <si>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</si>
  <si>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</si>
  <si>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</si>
  <si>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</si>
  <si>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</si>
  <si>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</si>
  <si>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</si>
  <si>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</si>
  <si>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</si>
  <si>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</si>
  <si>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</si>
  <si>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</si>
  <si>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</si>
  <si>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</si>
  <si>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</si>
  <si>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</si>
  <si>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</si>
  <si>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</si>
  <si>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</si>
  <si>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</si>
  <si>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</si>
  <si>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</si>
  <si>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</si>
  <si>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</si>
  <si>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</si>
  <si>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</si>
  <si>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</si>
  <si>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</si>
  <si>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</si>
  <si>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</si>
  <si>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</si>
  <si>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</si>
  <si>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</si>
  <si>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</si>
  <si>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</si>
  <si>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</si>
  <si>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</si>
  <si>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</si>
  <si>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</si>
  <si>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</si>
  <si>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</si>
  <si>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</si>
  <si>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</si>
  <si>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</si>
  <si>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</si>
  <si>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</si>
  <si>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</si>
  <si>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</si>
  <si>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</si>
  <si>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</si>
  <si>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</si>
  <si>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</si>
  <si>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</si>
  <si>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</si>
  <si>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</si>
  <si>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</si>
  <si>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</si>
  <si>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</si>
  <si>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</si>
  <si>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</si>
  <si>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</si>
  <si>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</si>
  <si>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</si>
  <si>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</si>
  <si>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</si>
  <si>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</si>
  <si>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</si>
  <si>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</si>
  <si>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</si>
  <si>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</si>
  <si>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</si>
  <si>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</si>
  <si>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</si>
  <si>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</si>
  <si>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</si>
  <si>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</si>
  <si>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</si>
  <si>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</si>
  <si>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</si>
  <si>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</si>
  <si>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</si>
  <si>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</si>
  <si>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</si>
  <si>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</si>
  <si>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</si>
  <si>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</si>
  <si>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</si>
  <si>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</si>
  <si>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</si>
  <si>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</si>
  <si>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</si>
  <si>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</si>
  <si>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</si>
  <si>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</si>
  <si>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</si>
  <si>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</si>
  <si>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</si>
  <si>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</si>
  <si>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</si>
  <si>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</si>
  <si>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</si>
  <si>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</si>
  <si>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</si>
  <si>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</si>
  <si>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</si>
  <si>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</si>
  <si>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</si>
  <si>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</si>
  <si>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</si>
  <si>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</si>
  <si>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</si>
  <si>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</si>
  <si>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</si>
  <si>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</si>
  <si>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</si>
  <si>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</si>
  <si>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</si>
  <si>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</si>
  <si>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</si>
  <si>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</si>
  <si>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</si>
  <si>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</si>
  <si>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</si>
  <si>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</si>
  <si>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</si>
  <si>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</si>
  <si>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</si>
  <si>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</si>
  <si>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</si>
  <si>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</si>
  <si>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</si>
  <si>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</si>
  <si>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</si>
  <si>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</si>
  <si>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</si>
  <si>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</si>
  <si>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</si>
  <si>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</si>
  <si>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</si>
  <si>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</si>
  <si>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</si>
  <si>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</si>
  <si>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</si>
  <si>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</si>
  <si>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</si>
  <si>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</si>
  <si>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</si>
  <si>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</si>
  <si>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</si>
  <si>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</si>
  <si>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</si>
  <si>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</si>
  <si>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</si>
  <si>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</si>
  <si>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</si>
  <si>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</si>
  <si>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</si>
  <si>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</si>
  <si>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</si>
  <si>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</si>
  <si>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</si>
  <si>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</si>
  <si>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</si>
  <si>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</si>
  <si>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</si>
  <si>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</si>
  <si>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</si>
  <si>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</si>
  <si>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</si>
  <si>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</si>
  <si>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</si>
  <si>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</si>
  <si>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</si>
  <si>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</si>
  <si>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</si>
  <si>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</si>
  <si>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</si>
  <si>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</si>
  <si>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</si>
  <si>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</si>
  <si>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</si>
  <si>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</si>
  <si>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</si>
  <si>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</si>
  <si>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</si>
  <si>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</si>
  <si>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</si>
  <si>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</si>
  <si>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</si>
  <si>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</si>
  <si>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</si>
  <si>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</si>
  <si>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</si>
  <si>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</si>
  <si>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</si>
  <si>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</si>
  <si>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</si>
  <si>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</si>
  <si>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</si>
  <si>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</si>
  <si>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</si>
  <si>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</si>
  <si>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</si>
  <si>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</si>
  <si>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</si>
  <si>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</si>
  <si>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</si>
  <si>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</si>
  <si>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</si>
  <si>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</si>
  <si>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</si>
  <si>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</si>
  <si>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</si>
  <si>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</si>
  <si>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</si>
  <si>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</si>
  <si>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</si>
  <si>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</si>
  <si>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</si>
  <si>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</si>
  <si>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</si>
  <si>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</si>
  <si>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</si>
  <si>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</si>
  <si>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</si>
  <si>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</si>
  <si>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</si>
  <si>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</si>
  <si>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</si>
  <si>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</si>
  <si>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</si>
  <si>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</si>
  <si>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</si>
  <si>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</si>
  <si>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</si>
  <si>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</si>
  <si>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</si>
  <si>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</si>
  <si>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</si>
  <si>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</si>
  <si>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</si>
  <si>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</si>
  <si>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</si>
  <si>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</si>
  <si>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</si>
  <si>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</si>
  <si>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</si>
  <si>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</si>
  <si>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</si>
  <si>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</si>
  <si>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</si>
  <si>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</si>
  <si>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</si>
  <si>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</si>
  <si>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</si>
  <si>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</si>
  <si>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</si>
  <si>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</si>
  <si>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</si>
  <si>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</si>
  <si>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</si>
  <si>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</si>
  <si>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</si>
  <si>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</si>
  <si>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</si>
  <si>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</si>
  <si>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</si>
  <si>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</si>
  <si>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</si>
  <si>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</si>
  <si>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</si>
  <si>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</si>
  <si>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</si>
  <si>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</si>
  <si>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</si>
  <si>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</si>
  <si>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</si>
  <si>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</si>
  <si>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</si>
  <si>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</si>
  <si>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</si>
  <si>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</si>
  <si>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</si>
  <si>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</si>
  <si>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</si>
  <si>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</si>
  <si>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</si>
  <si>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</si>
  <si>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</si>
  <si>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</si>
  <si>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</si>
  <si>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</si>
  <si>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</si>
  <si>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</si>
  <si>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</si>
  <si>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</si>
  <si>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</si>
  <si>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</si>
  <si>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</si>
  <si>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</si>
  <si>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</si>
  <si>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</si>
  <si>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</si>
  <si>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</si>
  <si>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</si>
  <si>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</si>
  <si>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</si>
  <si>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</si>
  <si>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</si>
  <si>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</si>
  <si>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</si>
  <si>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</si>
  <si>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</si>
  <si>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</si>
  <si>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</si>
  <si>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</si>
  <si>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</si>
  <si>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</si>
  <si>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</si>
  <si>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</si>
  <si>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</si>
  <si>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</si>
  <si>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</si>
  <si>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</si>
  <si>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</si>
  <si>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</si>
  <si>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</si>
  <si>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</si>
  <si>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</si>
  <si>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</si>
  <si>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</si>
  <si>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</si>
  <si>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</si>
  <si>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</si>
  <si>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</si>
  <si>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</si>
  <si>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</si>
  <si>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</si>
  <si>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</si>
  <si>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</si>
  <si>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</si>
  <si>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</si>
  <si>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</si>
  <si>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</si>
  <si>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</si>
  <si>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</si>
  <si>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</si>
  <si>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</si>
  <si>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</si>
  <si>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</si>
  <si>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</si>
  <si>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</si>
  <si>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</si>
  <si>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</si>
  <si>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</si>
  <si>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</si>
  <si>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</si>
  <si>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</si>
  <si>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</si>
  <si>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</si>
  <si>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</si>
  <si>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</si>
  <si>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</si>
  <si>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</si>
  <si>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</si>
  <si>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</si>
  <si>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</si>
  <si>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</si>
  <si>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</si>
  <si>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</si>
  <si>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</si>
  <si>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</si>
  <si>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</si>
  <si>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</si>
  <si>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</si>
  <si>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</si>
  <si>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</si>
  <si>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</si>
  <si>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</si>
  <si>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</si>
  <si>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</si>
  <si>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</si>
  <si>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</si>
  <si>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</si>
  <si>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</si>
  <si>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</si>
  <si>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</si>
  <si>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</si>
  <si>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</si>
  <si>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</si>
  <si>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</si>
  <si>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</si>
  <si>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</si>
  <si>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</si>
  <si>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</si>
  <si>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</si>
  <si>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</si>
  <si>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</si>
  <si>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</si>
  <si>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</si>
  <si>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</si>
  <si>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</si>
  <si>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</si>
  <si>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</si>
  <si>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</si>
  <si>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</si>
  <si>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</si>
  <si>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</si>
  <si>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</si>
  <si>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</si>
  <si>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</si>
  <si>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</si>
  <si>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</si>
  <si>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</si>
  <si>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</si>
  <si>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</si>
  <si>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</si>
  <si>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</si>
  <si>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</si>
  <si>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</si>
  <si>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</si>
  <si>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</si>
  <si>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</si>
  <si>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</si>
  <si>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</si>
  <si>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</si>
  <si>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</si>
  <si>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</si>
  <si>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</si>
  <si>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</si>
  <si>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</si>
  <si>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</si>
  <si>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</si>
  <si>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</si>
  <si>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</si>
  <si>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</si>
  <si>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</si>
  <si>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</si>
  <si>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</si>
  <si>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</si>
  <si>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</si>
  <si>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</si>
  <si>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</si>
  <si>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</si>
  <si>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</si>
  <si>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</si>
  <si>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</si>
  <si>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</si>
  <si>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</si>
  <si>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</si>
  <si>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</si>
  <si>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</si>
  <si>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</si>
  <si>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</si>
  <si>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</si>
  <si>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</si>
  <si>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</si>
  <si>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</si>
  <si>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</si>
  <si>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</si>
  <si>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</si>
  <si>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</si>
  <si>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</si>
  <si>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</si>
  <si>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</si>
  <si>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</si>
  <si>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</si>
  <si>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</si>
  <si>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</si>
  <si>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</si>
  <si>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</si>
  <si>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</si>
  <si>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</si>
  <si>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</si>
  <si>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</si>
  <si>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</si>
  <si>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</si>
  <si>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</si>
  <si>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</si>
  <si>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</si>
  <si>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</si>
  <si>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</si>
  <si>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</si>
  <si>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</si>
  <si>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</si>
  <si>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</si>
  <si>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</si>
  <si>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</si>
  <si>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</si>
  <si>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</si>
  <si>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</si>
  <si>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</si>
  <si>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</si>
  <si>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</si>
  <si>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</si>
  <si>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</si>
  <si>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</si>
  <si>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</si>
  <si>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</si>
  <si>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</si>
  <si>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</si>
  <si>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</si>
  <si>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</si>
  <si>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</si>
  <si>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</si>
  <si>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</si>
  <si>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</si>
  <si>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</si>
  <si>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</si>
  <si>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</si>
  <si>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</si>
  <si>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</si>
  <si>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</si>
  <si>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</si>
  <si>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</si>
  <si>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</si>
  <si>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</si>
  <si>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</si>
  <si>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</si>
  <si>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</si>
  <si>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</si>
  <si>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</si>
  <si>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</si>
  <si>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</si>
  <si>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</si>
  <si>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</si>
  <si>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</si>
  <si>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</si>
  <si>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</si>
  <si>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</si>
  <si>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</si>
  <si>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</si>
  <si>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</si>
  <si>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</si>
  <si>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</si>
  <si>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</si>
  <si>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</si>
  <si>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</si>
  <si>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</si>
  <si>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</si>
  <si>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</si>
  <si>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</si>
  <si>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</si>
  <si>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</si>
  <si>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</si>
  <si>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</si>
  <si>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</si>
  <si>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</si>
  <si>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</si>
  <si>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</si>
  <si>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</si>
  <si>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</si>
  <si>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</si>
  <si>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</si>
  <si>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</si>
  <si>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</si>
  <si>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</si>
  <si>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</si>
  <si>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</si>
  <si>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</si>
  <si>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</si>
  <si>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</si>
  <si>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</si>
  <si>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</si>
  <si>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</si>
  <si>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</si>
  <si>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</si>
  <si>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</si>
  <si>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</si>
  <si>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</si>
  <si>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</si>
  <si>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</si>
  <si>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</si>
  <si>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</si>
  <si>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</si>
  <si>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</si>
  <si>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</si>
  <si>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</si>
  <si>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</si>
  <si>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</si>
  <si>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</si>
  <si>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</si>
  <si>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</si>
  <si>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</si>
  <si>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</si>
  <si>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</si>
  <si>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</si>
  <si>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</si>
  <si>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</si>
  <si>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</si>
  <si>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</si>
  <si>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</si>
  <si>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</si>
  <si>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</si>
  <si>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</si>
  <si>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</si>
  <si>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</si>
  <si>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</si>
  <si>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</si>
  <si>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</si>
  <si>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</si>
  <si>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</si>
  <si>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</si>
  <si>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</si>
  <si>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</si>
  <si>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</si>
  <si>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</si>
  <si>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</si>
  <si>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</si>
  <si>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</si>
  <si>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</si>
  <si>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</si>
  <si>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</si>
  <si>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</si>
  <si>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</si>
  <si>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</si>
  <si>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</si>
  <si>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</si>
  <si>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</si>
  <si>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</si>
  <si>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</si>
  <si>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</si>
  <si>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</si>
  <si>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</si>
  <si>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</si>
  <si>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</si>
  <si>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</si>
  <si>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</si>
  <si>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</si>
  <si>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</si>
  <si>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</si>
  <si>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</si>
  <si>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</si>
  <si>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</si>
  <si>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</si>
  <si>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</si>
  <si>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</si>
  <si>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</si>
  <si>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</si>
  <si>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</si>
  <si>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</si>
  <si>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</si>
  <si>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</si>
  <si>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</si>
  <si>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</si>
  <si>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</si>
  <si>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</si>
  <si>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</si>
  <si>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</si>
  <si>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</si>
  <si>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</si>
  <si>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</si>
  <si>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</si>
  <si>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</si>
  <si>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</si>
  <si>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</si>
  <si>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</si>
  <si>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</si>
  <si>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</si>
  <si>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</si>
  <si>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</si>
  <si>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</si>
  <si>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</si>
  <si>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</si>
  <si>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</si>
  <si>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</si>
  <si>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</si>
  <si>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</si>
  <si>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</si>
  <si>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</si>
  <si>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</si>
  <si>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</si>
  <si>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</si>
  <si>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</si>
  <si>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</si>
  <si>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</si>
  <si>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</si>
  <si>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</si>
  <si>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</si>
  <si>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</si>
  <si>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</si>
  <si>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</si>
  <si>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</si>
  <si>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</si>
  <si>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</si>
  <si>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</si>
  <si>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</si>
  <si>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</si>
  <si>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</si>
  <si>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</si>
  <si>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</si>
  <si>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</si>
  <si>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</si>
  <si>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</si>
  <si>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</si>
  <si>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</si>
  <si>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</si>
  <si>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</si>
  <si>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</si>
  <si>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</si>
  <si>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</si>
  <si>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</si>
  <si>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</si>
  <si>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</si>
  <si>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</si>
  <si>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</si>
  <si>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</si>
  <si>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</si>
  <si>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</si>
  <si>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</si>
  <si>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</si>
  <si>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</si>
  <si>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</si>
  <si>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</si>
  <si>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</si>
  <si>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</si>
  <si>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</si>
  <si>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</si>
  <si>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</si>
  <si>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</si>
  <si>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</si>
  <si>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</si>
  <si>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</si>
  <si>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</si>
  <si>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</si>
  <si>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</si>
  <si>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</si>
  <si>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</si>
  <si>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</si>
  <si>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</si>
  <si>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</si>
  <si>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</si>
  <si>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</si>
  <si>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</si>
  <si>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</si>
  <si>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</si>
  <si>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</si>
  <si>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</si>
  <si>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</si>
  <si>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</si>
  <si>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</si>
  <si>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</si>
  <si>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</si>
  <si>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</si>
  <si>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</si>
  <si>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</si>
  <si>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</si>
  <si>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</si>
  <si>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</si>
  <si>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</si>
  <si>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</si>
  <si>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</si>
  <si>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</si>
  <si>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</si>
  <si>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</si>
  <si>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</si>
  <si>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</si>
  <si>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</si>
  <si>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</si>
  <si>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</si>
  <si>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</si>
  <si>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</si>
  <si>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</si>
  <si>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</si>
  <si>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</si>
  <si>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</si>
  <si>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</si>
  <si>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</si>
  <si>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</si>
  <si>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</si>
  <si>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</si>
  <si>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</si>
  <si>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</si>
  <si>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</si>
  <si>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</si>
  <si>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</si>
  <si>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</si>
  <si>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</si>
  <si>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</si>
  <si>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</si>
  <si>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</si>
  <si>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</si>
  <si>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</si>
  <si>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</si>
  <si>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</si>
  <si>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</si>
  <si>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</si>
  <si>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</si>
  <si>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</si>
  <si>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</si>
  <si>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</si>
  <si>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</si>
  <si>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</si>
  <si>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</si>
  <si>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</si>
  <si>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</si>
  <si>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</si>
  <si>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</si>
  <si>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</si>
  <si>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</si>
  <si>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</si>
  <si>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</si>
  <si>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</si>
  <si>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</si>
  <si>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</si>
  <si>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</si>
  <si>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</si>
  <si>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</si>
  <si>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</si>
  <si>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</si>
  <si>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</si>
  <si>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</si>
  <si>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</si>
  <si>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</si>
  <si>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</si>
  <si>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</si>
  <si>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</si>
  <si>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</si>
  <si>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</si>
  <si>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</si>
  <si>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</si>
  <si>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</si>
  <si>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</si>
  <si>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</si>
  <si>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</si>
  <si>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</si>
  <si>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</si>
  <si>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</si>
  <si>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</si>
  <si>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</si>
  <si>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</si>
  <si>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</si>
  <si>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</si>
  <si>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</si>
  <si>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</si>
  <si>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</si>
  <si>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</si>
  <si>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</si>
  <si>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</si>
  <si>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</si>
  <si>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</si>
  <si>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</si>
  <si>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</si>
  <si>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</si>
  <si>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</si>
  <si>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</si>
  <si>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</si>
  <si>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</si>
  <si>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</si>
  <si>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</si>
  <si>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</si>
  <si>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</si>
  <si>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</si>
  <si>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</si>
  <si>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</si>
  <si>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</si>
  <si>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</si>
  <si>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</si>
  <si>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</si>
  <si>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</si>
  <si>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</si>
  <si>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</si>
  <si>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</si>
  <si>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</si>
  <si>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</si>
  <si>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</si>
  <si>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</si>
  <si>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</si>
  <si>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</si>
  <si>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</si>
  <si>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</si>
  <si>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</si>
  <si>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</si>
  <si>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</si>
  <si>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</si>
  <si>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</si>
  <si>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</si>
  <si>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</si>
  <si>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</si>
  <si>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</si>
  <si>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</si>
  <si>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</si>
  <si>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</si>
  <si>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</si>
  <si>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</si>
  <si>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</si>
  <si>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</si>
  <si>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</si>
  <si>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</si>
  <si>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</si>
  <si>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</si>
  <si>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</si>
  <si>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</si>
  <si>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</si>
  <si>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</si>
  <si>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</si>
  <si>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</si>
  <si>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</si>
  <si>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</si>
  <si>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</si>
  <si>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</si>
  <si>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</si>
  <si>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</si>
  <si>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</si>
  <si>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</si>
  <si>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</si>
  <si>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</si>
  <si>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</si>
  <si>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</si>
  <si>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</si>
  <si>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</si>
  <si>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</si>
  <si>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</si>
  <si>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</si>
  <si>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</si>
  <si>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</si>
  <si>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</si>
  <si>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</si>
  <si>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</si>
  <si>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</si>
  <si>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</si>
  <si>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</si>
  <si>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</si>
  <si>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</si>
  <si>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</si>
  <si>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</si>
  <si>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</si>
  <si>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</si>
  <si>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</si>
  <si>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</si>
  <si>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</si>
  <si>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</si>
  <si>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</si>
  <si>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</si>
  <si>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</si>
  <si>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</si>
  <si>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</si>
  <si>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</si>
  <si>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</si>
  <si>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</si>
  <si>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</si>
  <si>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</si>
  <si>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</si>
  <si>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</si>
  <si>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</si>
  <si>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</si>
  <si>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</si>
  <si>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</si>
  <si>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</si>
  <si>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</si>
  <si>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</si>
  <si>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</si>
  <si>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</si>
  <si>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</si>
  <si>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</si>
  <si>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</si>
  <si>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</si>
  <si>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</si>
  <si>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</si>
  <si>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</si>
  <si>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</si>
  <si>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</si>
  <si>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</si>
  <si>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</si>
  <si>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</si>
  <si>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</si>
  <si>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</si>
  <si>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</si>
  <si>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</si>
  <si>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</si>
  <si>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</si>
  <si>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</si>
  <si>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</si>
  <si>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</si>
  <si>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</si>
  <si>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</si>
  <si>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</si>
  <si>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</si>
  <si>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</si>
  <si>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</si>
  <si>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</si>
  <si>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</si>
  <si>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</si>
  <si>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</si>
  <si>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</si>
  <si>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</si>
  <si>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</si>
  <si>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</si>
  <si>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</si>
  <si>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</si>
  <si>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</si>
  <si>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</si>
  <si>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</si>
  <si>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</si>
  <si>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</si>
  <si>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</si>
  <si>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</si>
  <si>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</si>
  <si>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</si>
  <si>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</si>
  <si>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</si>
  <si>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</si>
  <si>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</si>
  <si>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</si>
  <si>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</si>
  <si>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</si>
  <si>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</si>
  <si>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</si>
  <si>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</si>
  <si>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</si>
  <si>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</si>
  <si>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</si>
  <si>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</si>
  <si>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</si>
  <si>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</si>
  <si>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</si>
  <si>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</si>
  <si>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</si>
  <si>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</si>
  <si>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</si>
  <si>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</si>
  <si>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</si>
  <si>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</si>
  <si>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</si>
  <si>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</si>
  <si>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</si>
  <si>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</si>
  <si>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</si>
  <si>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</si>
  <si>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</si>
  <si>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</si>
  <si>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</si>
  <si>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</si>
  <si>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</si>
  <si>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</si>
  <si>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</si>
  <si>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</si>
  <si>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</si>
  <si>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</si>
  <si>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</si>
  <si>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</si>
  <si>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</si>
  <si>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</si>
  <si>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</si>
  <si>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</si>
  <si>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</si>
  <si>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</si>
  <si>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</si>
  <si>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</si>
  <si>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</si>
  <si>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</si>
  <si>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</si>
  <si>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</si>
  <si>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</si>
  <si>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</si>
  <si>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</si>
  <si>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</si>
  <si>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</si>
  <si>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</si>
  <si>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</si>
  <si>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</si>
  <si>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</si>
  <si>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</si>
  <si>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</si>
  <si>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</si>
  <si>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</si>
  <si>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</si>
  <si>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</si>
  <si>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</si>
  <si>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</si>
  <si>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</si>
  <si>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</si>
  <si>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</si>
  <si>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</si>
  <si>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</si>
  <si>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</si>
  <si>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</si>
  <si>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</si>
  <si>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</si>
  <si>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</si>
  <si>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</si>
  <si>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</si>
  <si>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</si>
  <si>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</si>
  <si>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</si>
  <si>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</si>
  <si>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</si>
  <si>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</si>
  <si>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</si>
  <si>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</si>
  <si>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</si>
  <si>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</si>
  <si>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</si>
  <si>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</si>
  <si>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</si>
  <si>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</si>
  <si>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</si>
  <si>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</si>
  <si>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</si>
  <si>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</si>
  <si>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</si>
  <si>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</si>
  <si>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</si>
  <si>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</si>
  <si>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</si>
  <si>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</si>
  <si>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</si>
  <si>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</si>
  <si>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</si>
  <si>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</si>
  <si>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</si>
  <si>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</si>
  <si>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</si>
  <si>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</si>
  <si>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</si>
  <si>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</si>
  <si>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</si>
  <si>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</si>
  <si>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</si>
  <si>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</si>
  <si>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</si>
  <si>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</si>
  <si>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</si>
  <si>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</si>
  <si>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</si>
  <si>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</si>
  <si>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</si>
  <si>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</si>
  <si>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</si>
  <si>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</si>
  <si>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</si>
  <si>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</si>
  <si>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</si>
  <si>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</si>
  <si>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</si>
  <si>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</si>
  <si>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</si>
  <si>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</si>
  <si>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</si>
  <si>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</si>
  <si>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</si>
  <si>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</si>
  <si>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</si>
  <si>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</si>
  <si>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</si>
  <si>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</si>
  <si>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</si>
  <si>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</si>
  <si>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</si>
  <si>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</si>
  <si>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</si>
  <si>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</si>
  <si>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</si>
  <si>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</si>
  <si>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</si>
  <si>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</si>
  <si>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</si>
  <si>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</si>
  <si>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</si>
  <si>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</si>
  <si>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</si>
  <si>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</si>
  <si>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</si>
  <si>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</si>
  <si>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</si>
  <si>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</si>
  <si>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</si>
  <si>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</si>
  <si>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</si>
  <si>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</si>
  <si>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</si>
  <si>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</si>
  <si>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</si>
  <si>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</si>
  <si>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</si>
  <si>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</si>
  <si>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</si>
  <si>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</si>
  <si>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</si>
  <si>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</si>
  <si>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</si>
  <si>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</si>
  <si>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</si>
  <si>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</si>
  <si>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</si>
  <si>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</si>
  <si>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</si>
  <si>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</si>
  <si>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</si>
  <si>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</si>
  <si>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</si>
  <si>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</si>
  <si>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</si>
  <si>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</si>
  <si>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</si>
  <si>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</si>
  <si>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</si>
  <si>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</si>
  <si>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</si>
  <si>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</si>
  <si>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</si>
  <si>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</si>
  <si>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</si>
  <si>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</si>
  <si>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</si>
  <si>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</si>
  <si>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</si>
  <si>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</si>
  <si>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</si>
  <si>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</si>
  <si>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</si>
  <si>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</si>
  <si>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</si>
  <si>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</si>
  <si>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</si>
  <si>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</si>
  <si>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</si>
  <si>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</si>
  <si>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</si>
  <si>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</si>
  <si>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</si>
  <si>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</si>
  <si>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</si>
  <si>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</si>
  <si>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</si>
  <si>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</si>
  <si>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</si>
  <si>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</si>
  <si>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</si>
  <si>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</si>
  <si>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</si>
  <si>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</si>
  <si>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</si>
  <si>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</si>
  <si>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</si>
  <si>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</si>
  <si>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</si>
  <si>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</si>
  <si>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</si>
  <si>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</si>
  <si>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</si>
  <si>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</si>
  <si>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</si>
  <si>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</si>
  <si>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</si>
  <si>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</si>
  <si>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</si>
  <si>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</si>
  <si>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</si>
  <si>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</si>
  <si>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</si>
  <si>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</si>
  <si>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</si>
  <si>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</si>
  <si>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</si>
  <si>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</si>
  <si>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</si>
  <si>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</si>
  <si>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</si>
  <si>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</si>
  <si>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</si>
  <si>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</si>
  <si>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</si>
  <si>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</si>
  <si>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</si>
  <si>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</si>
  <si>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</si>
  <si>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</si>
  <si>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</si>
  <si>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</si>
  <si>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</si>
  <si>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</si>
  <si>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</si>
  <si>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</si>
  <si>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</si>
  <si>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</si>
  <si>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</si>
  <si>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</si>
  <si>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</si>
  <si>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</si>
  <si>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</si>
  <si>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</si>
  <si>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</si>
  <si>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</si>
  <si>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</si>
  <si>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</si>
  <si>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</si>
  <si>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</si>
  <si>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</si>
  <si>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</si>
  <si>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</si>
  <si>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</si>
  <si>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</si>
  <si>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</si>
  <si>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</si>
  <si>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</si>
  <si>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</si>
  <si>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</si>
  <si>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</si>
  <si>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</si>
  <si>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</si>
  <si>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</si>
  <si>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</si>
  <si>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</si>
  <si>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</si>
  <si>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</si>
  <si>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</si>
  <si>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</si>
  <si>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</si>
  <si>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</si>
  <si>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</si>
  <si>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</si>
  <si>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</si>
  <si>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</si>
  <si>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</si>
  <si>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</si>
  <si>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</si>
  <si>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</si>
  <si>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</si>
  <si>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</si>
  <si>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</si>
  <si>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</si>
  <si>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</si>
  <si>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</si>
  <si>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</si>
  <si>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</si>
  <si>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</si>
  <si>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</si>
  <si>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</si>
  <si>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</si>
  <si>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</si>
  <si>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</si>
  <si>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</si>
  <si>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</si>
  <si>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</si>
  <si>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</si>
  <si>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</si>
  <si>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</si>
  <si>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</si>
  <si>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</si>
  <si>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</si>
  <si>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</si>
  <si>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</si>
  <si>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</si>
  <si>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</si>
  <si>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</si>
  <si>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</si>
  <si>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</si>
  <si>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</si>
  <si>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</si>
  <si>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</si>
  <si>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</si>
  <si>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</si>
  <si>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</si>
  <si>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</si>
  <si>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</si>
  <si>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</si>
  <si>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</si>
  <si>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</si>
  <si>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</si>
  <si>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</si>
  <si>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</si>
  <si>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</si>
  <si>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</si>
  <si>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</si>
  <si>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</si>
  <si>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</si>
  <si>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</si>
  <si>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</si>
  <si>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</si>
  <si>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</si>
  <si>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</si>
  <si>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</si>
  <si>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</si>
  <si>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</si>
  <si>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</si>
  <si>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</si>
  <si>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</si>
  <si>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</si>
  <si>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</si>
  <si>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</si>
  <si>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</si>
  <si>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</si>
  <si>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</si>
  <si>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</si>
  <si>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</si>
  <si>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</si>
  <si>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</si>
  <si>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</si>
  <si>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</si>
  <si>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</si>
  <si>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</si>
  <si>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</si>
  <si>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</si>
  <si>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</si>
  <si>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</si>
  <si>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</si>
  <si>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</si>
  <si>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</si>
  <si>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</si>
  <si>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</si>
  <si>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</si>
  <si>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</si>
  <si>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</si>
  <si>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</si>
  <si>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</si>
  <si>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</si>
  <si>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</si>
  <si>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</si>
  <si>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</si>
  <si>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</si>
  <si>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</si>
  <si>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</si>
  <si>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</si>
  <si>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</si>
  <si>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</si>
  <si>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</si>
  <si>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</si>
  <si>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</si>
  <si>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</si>
  <si>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</si>
  <si>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</si>
  <si>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</si>
  <si>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</si>
  <si>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</si>
  <si>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</si>
  <si>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</si>
  <si>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</si>
  <si>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</si>
  <si>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</si>
  <si>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</si>
  <si>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</si>
  <si>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</si>
  <si>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</si>
  <si>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</si>
  <si>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</si>
  <si>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</si>
  <si>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</si>
  <si>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</si>
  <si>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</si>
  <si>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</si>
  <si>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</si>
  <si>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</si>
  <si>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</si>
  <si>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</si>
  <si>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</si>
  <si>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</si>
  <si>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</si>
  <si>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</si>
  <si>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</si>
  <si>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</si>
  <si>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</si>
  <si>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</si>
  <si>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</si>
  <si>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</si>
  <si>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</si>
  <si>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</si>
  <si>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</si>
  <si>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</si>
  <si>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</si>
  <si>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</si>
  <si>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</si>
  <si>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</si>
  <si>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</si>
  <si>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</si>
  <si>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</si>
  <si>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</si>
  <si>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</si>
  <si>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</si>
  <si>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</si>
  <si>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</si>
  <si>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</si>
  <si>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</si>
  <si>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</si>
  <si>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</si>
  <si>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</si>
  <si>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</si>
  <si>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</si>
  <si>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</si>
  <si>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</si>
  <si>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</si>
  <si>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</si>
  <si>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</si>
  <si>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</si>
  <si>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</si>
  <si>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</si>
  <si>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</si>
  <si>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</si>
  <si>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</si>
  <si>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</si>
  <si>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</si>
  <si>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</si>
  <si>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</si>
  <si>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</si>
  <si>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</si>
  <si>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</si>
  <si>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</si>
  <si>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</si>
  <si>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</si>
  <si>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</si>
  <si>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</si>
  <si>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</si>
  <si>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</si>
  <si>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</si>
  <si>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</si>
  <si>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</si>
  <si>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</si>
  <si>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</si>
  <si>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</si>
  <si>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</si>
  <si>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</si>
  <si>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</si>
  <si>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</si>
  <si>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</si>
  <si>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</si>
  <si>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</si>
  <si>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</si>
  <si>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</si>
  <si>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</si>
  <si>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</si>
  <si>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</si>
  <si>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</si>
  <si>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</si>
  <si>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</si>
  <si>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</si>
  <si>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</si>
  <si>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</si>
  <si>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</si>
  <si>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</si>
  <si>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</si>
  <si>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</si>
  <si>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</si>
  <si>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</si>
  <si>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</si>
  <si>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</si>
  <si>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</si>
  <si>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</si>
  <si>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</si>
  <si>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</si>
  <si>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</si>
  <si>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</si>
  <si>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</si>
  <si>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</si>
  <si>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</si>
  <si>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</si>
  <si>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</si>
  <si>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</si>
  <si>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</si>
  <si>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</si>
  <si>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</si>
  <si>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</si>
  <si>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</si>
  <si>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</si>
  <si>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</si>
  <si>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</si>
  <si>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</si>
  <si>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</si>
  <si>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</si>
  <si>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</si>
  <si>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</si>
  <si>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</si>
  <si>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</si>
  <si>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</si>
  <si>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</si>
  <si>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</si>
  <si>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</si>
  <si>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</si>
  <si>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</si>
  <si>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</si>
  <si>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</si>
  <si>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</si>
  <si>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</si>
  <si>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</si>
  <si>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</si>
  <si>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</si>
  <si>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</si>
  <si>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</si>
  <si>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</si>
  <si>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</si>
  <si>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</si>
  <si>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</si>
  <si>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</si>
  <si>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</si>
  <si>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</si>
  <si>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</si>
  <si>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</si>
  <si>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</si>
  <si>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</si>
  <si>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</si>
  <si>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</si>
  <si>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</si>
  <si>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</si>
  <si>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</si>
  <si>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</si>
  <si>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</si>
  <si>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</si>
  <si>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</si>
  <si>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</si>
  <si>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</si>
  <si>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</si>
  <si>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</si>
  <si>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</si>
  <si>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</si>
  <si>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</si>
  <si>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</si>
  <si>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</si>
  <si>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</si>
  <si>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</si>
  <si>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</si>
  <si>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</si>
  <si>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</si>
  <si>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</si>
  <si>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</si>
  <si>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</si>
  <si>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</si>
  <si>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</si>
  <si>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</si>
  <si>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</si>
  <si>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</si>
  <si>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</si>
  <si>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</si>
  <si>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</si>
  <si>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</si>
  <si>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</si>
  <si>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</si>
  <si>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</si>
  <si>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</si>
  <si>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</si>
  <si>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</si>
  <si>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</si>
  <si>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</si>
  <si>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</si>
  <si>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</si>
  <si>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</si>
  <si>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</si>
  <si>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</si>
  <si>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</si>
  <si>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</si>
  <si>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</si>
  <si>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</si>
  <si>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</si>
  <si>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</si>
  <si>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</si>
  <si>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</si>
  <si>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</si>
  <si>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</si>
  <si>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</si>
  <si>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</si>
  <si>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</si>
  <si>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</si>
  <si>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</si>
  <si>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</si>
  <si>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</si>
  <si>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</si>
  <si>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</si>
  <si>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</si>
  <si>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</si>
  <si>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</si>
  <si>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</si>
  <si>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</si>
  <si>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</si>
  <si>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</si>
  <si>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</si>
  <si>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</si>
  <si>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</si>
  <si>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</si>
  <si>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</si>
  <si>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</si>
  <si>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</si>
  <si>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</si>
  <si>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</si>
  <si>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</si>
  <si>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</si>
  <si>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</si>
  <si>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</si>
  <si>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</si>
  <si>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</si>
  <si>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</si>
  <si>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</si>
  <si>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</si>
  <si>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</si>
  <si>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</si>
  <si>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</si>
  <si>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</si>
  <si>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</si>
  <si>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</si>
  <si>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</si>
  <si>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</si>
  <si>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</si>
  <si>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</si>
  <si>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</si>
  <si>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</si>
  <si>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</si>
  <si>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</si>
  <si>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</si>
  <si>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</si>
  <si>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</si>
  <si>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</si>
  <si>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</si>
  <si>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</si>
  <si>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</si>
  <si>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</si>
  <si>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</si>
  <si>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</si>
  <si>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</si>
  <si>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</si>
  <si>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</si>
  <si>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</si>
  <si>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</si>
  <si>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</si>
  <si>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</si>
  <si>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</si>
  <si>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</si>
  <si>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</si>
  <si>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</si>
  <si>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</si>
  <si>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</si>
  <si>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</si>
  <si>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</si>
  <si>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</si>
  <si>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</si>
  <si>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</si>
  <si>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</si>
  <si>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</si>
  <si>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</si>
  <si>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</si>
  <si>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</si>
  <si>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</si>
  <si>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</si>
  <si>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</si>
  <si>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</si>
  <si>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</si>
  <si>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</si>
  <si>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</si>
  <si>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</si>
  <si>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</si>
  <si>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</si>
  <si>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</si>
  <si>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</si>
  <si>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</si>
  <si>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</si>
  <si>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</si>
  <si>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</si>
  <si>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</si>
  <si>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</si>
  <si>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</si>
  <si>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</si>
  <si>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</si>
  <si>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</si>
  <si>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</si>
  <si>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</si>
  <si>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</si>
  <si>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</si>
  <si>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</si>
  <si>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</si>
  <si>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</si>
  <si>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</si>
  <si>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</si>
  <si>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</si>
  <si>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</si>
  <si>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</si>
  <si>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</si>
  <si>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</si>
  <si>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</si>
  <si>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</si>
  <si>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</si>
  <si>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</si>
  <si>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</si>
  <si>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</si>
  <si>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</si>
  <si>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</si>
  <si>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</si>
  <si>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</si>
  <si>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</si>
  <si>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</si>
  <si>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</si>
  <si>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</si>
  <si>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</si>
  <si>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</si>
  <si>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</si>
  <si>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</si>
  <si>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</si>
  <si>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</si>
  <si>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</si>
  <si>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</si>
  <si>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</si>
  <si>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</si>
  <si>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</si>
  <si>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</si>
  <si>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</si>
  <si>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</si>
  <si>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</si>
  <si>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</si>
  <si>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</si>
  <si>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</si>
  <si>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</si>
  <si>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</si>
  <si>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</si>
  <si>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</si>
  <si>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</si>
  <si>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</si>
  <si>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</si>
  <si>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</si>
  <si>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</si>
  <si>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</si>
  <si>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</si>
  <si>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</si>
  <si>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</si>
  <si>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</si>
  <si>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</si>
  <si>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</si>
  <si>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</si>
  <si>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</si>
  <si>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</si>
  <si>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</si>
  <si>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</si>
  <si>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</si>
  <si>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</si>
  <si>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</si>
  <si>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</si>
  <si>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</si>
  <si>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</si>
  <si>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</si>
  <si>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</si>
  <si>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</si>
  <si>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</si>
  <si>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</si>
  <si>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</si>
  <si>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</si>
  <si>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</si>
  <si>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</si>
  <si>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</si>
  <si>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</si>
  <si>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</si>
  <si>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</si>
  <si>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</si>
  <si>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</si>
  <si>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</si>
  <si>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</si>
  <si>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</si>
  <si>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</si>
  <si>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</si>
  <si>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</si>
  <si>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</si>
  <si>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</si>
  <si>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</si>
  <si>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</si>
  <si>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</si>
  <si>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</si>
  <si>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</si>
  <si>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</si>
  <si>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</si>
  <si>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</si>
  <si>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</si>
  <si>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</si>
  <si>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</si>
  <si>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</si>
  <si>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</si>
  <si>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</si>
  <si>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</si>
  <si>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</si>
  <si>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</si>
  <si>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</si>
  <si>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</si>
  <si>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</si>
  <si>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</si>
  <si>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</si>
  <si>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</si>
  <si>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</si>
  <si>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</si>
  <si>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</si>
  <si>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</si>
  <si>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</si>
  <si>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</si>
  <si>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</si>
  <si>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</si>
  <si>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</si>
  <si>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</si>
  <si>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</si>
  <si>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</si>
  <si>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</si>
  <si>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</si>
  <si>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</si>
  <si>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</si>
  <si>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</si>
  <si>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</si>
  <si>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</si>
  <si>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</si>
  <si>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</si>
  <si>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</si>
  <si>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</si>
  <si>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</si>
  <si>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</si>
  <si>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</si>
  <si>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</si>
  <si>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</si>
  <si>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</si>
  <si>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</si>
  <si>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</si>
  <si>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</si>
  <si>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</si>
  <si>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</si>
  <si>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</si>
  <si>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</si>
  <si>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</si>
  <si>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</si>
  <si>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</si>
  <si>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</si>
  <si>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</si>
  <si>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</si>
  <si>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</si>
  <si>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</si>
  <si>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</si>
  <si>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</si>
  <si>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</si>
  <si>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</si>
  <si>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</si>
  <si>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</si>
  <si>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</si>
  <si>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</si>
  <si>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</si>
  <si>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</si>
  <si>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</si>
  <si>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</si>
  <si>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</si>
  <si>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</si>
  <si>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</si>
  <si>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</si>
  <si>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</si>
  <si>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</si>
  <si>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</si>
  <si>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</si>
  <si>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</si>
  <si>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</si>
  <si>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</si>
  <si>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</si>
  <si>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</si>
  <si>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</si>
  <si>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</si>
  <si>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</si>
  <si>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</si>
  <si>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</si>
  <si>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</si>
  <si>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</si>
  <si>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</si>
  <si>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</si>
  <si>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</si>
  <si>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</si>
  <si>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</si>
  <si>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</si>
  <si>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</si>
  <si>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</si>
  <si>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</si>
  <si>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</si>
  <si>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</si>
  <si>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</si>
  <si>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</si>
  <si>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</si>
  <si>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</si>
  <si>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</si>
  <si>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</si>
  <si>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</si>
  <si>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</si>
  <si>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</si>
  <si>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</si>
  <si>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</si>
  <si>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</si>
  <si>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</si>
  <si>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</si>
  <si>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</si>
  <si>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</si>
  <si>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</si>
  <si>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</si>
  <si>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</si>
  <si>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</si>
  <si>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</si>
  <si>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</si>
  <si>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</si>
  <si>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</si>
  <si>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</si>
  <si>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</si>
  <si>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</si>
  <si>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</si>
  <si>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</si>
  <si>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</si>
  <si>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</si>
  <si>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</si>
  <si>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</si>
  <si>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</si>
  <si>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</si>
  <si>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</si>
  <si>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</si>
  <si>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</si>
  <si>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</si>
  <si>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</si>
  <si>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</si>
  <si>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</si>
  <si>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</si>
  <si>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</si>
  <si>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</si>
  <si>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</si>
  <si>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</si>
  <si>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</si>
  <si>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</si>
  <si>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</si>
  <si>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</si>
  <si>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</si>
  <si>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</si>
  <si>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</si>
  <si>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</si>
  <si>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</si>
  <si>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</si>
  <si>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</si>
  <si>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</si>
  <si>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</si>
  <si>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</si>
  <si>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</si>
  <si>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</si>
  <si>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</si>
  <si>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</si>
  <si>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</si>
  <si>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</si>
  <si>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</si>
  <si>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</si>
  <si>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</si>
  <si>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</si>
  <si>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</si>
  <si>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</si>
  <si>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</si>
  <si>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</si>
  <si>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</si>
  <si>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</si>
  <si>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</si>
  <si>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</si>
  <si>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</si>
  <si>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</si>
  <si>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</si>
  <si>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</si>
  <si>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</si>
  <si>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</si>
  <si>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</si>
  <si>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</si>
  <si>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</si>
  <si>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</si>
  <si>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</si>
  <si>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</si>
  <si>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</si>
  <si>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</si>
  <si>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</si>
  <si>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</si>
  <si>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</si>
  <si>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</si>
  <si>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</si>
  <si>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</si>
  <si>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</si>
  <si>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</si>
  <si>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</si>
  <si>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</si>
  <si>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</si>
  <si>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</si>
  <si>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</si>
  <si>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</si>
  <si>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</si>
  <si>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</si>
  <si>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</si>
  <si>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</si>
  <si>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</si>
  <si>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</si>
  <si>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</si>
  <si>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</si>
  <si>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</si>
  <si>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</si>
  <si>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</si>
  <si>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</si>
  <si>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</si>
  <si>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</si>
  <si>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</si>
  <si>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</si>
  <si>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</si>
  <si>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</si>
  <si>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</si>
  <si>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</si>
  <si>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</si>
  <si>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</si>
  <si>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</si>
  <si>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</si>
  <si>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</si>
  <si>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</si>
  <si>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</si>
  <si>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</si>
  <si>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</si>
  <si>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</si>
  <si>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</si>
  <si>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</si>
  <si>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</si>
  <si>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</si>
  <si>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</si>
  <si>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</si>
  <si>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</si>
  <si>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</si>
  <si>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</si>
  <si>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</si>
  <si>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</si>
  <si>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</si>
  <si>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</si>
  <si>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</si>
  <si>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</si>
  <si>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</si>
  <si>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</si>
  <si>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</si>
  <si>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</si>
  <si>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</si>
  <si>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</si>
  <si>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</si>
  <si>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</si>
  <si>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</si>
  <si>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</si>
  <si>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</si>
  <si>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</si>
  <si>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</si>
  <si>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</si>
  <si>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</si>
  <si>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</si>
  <si>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</si>
  <si>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</si>
  <si>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</si>
  <si>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</si>
  <si>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</si>
  <si>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</si>
  <si>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</si>
  <si>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</si>
  <si>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</si>
  <si>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</si>
  <si>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</si>
  <si>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</si>
  <si>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</si>
  <si>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</si>
  <si>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</si>
  <si>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</si>
  <si>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</si>
  <si>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</si>
  <si>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</si>
  <si>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</si>
  <si>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</si>
  <si>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</si>
  <si>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</si>
  <si>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</si>
  <si>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</si>
  <si>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</si>
  <si>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</si>
  <si>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</si>
  <si>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</si>
  <si>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</si>
  <si>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</si>
  <si>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</si>
  <si>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</si>
  <si>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</si>
  <si>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</si>
  <si>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</si>
  <si>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</si>
  <si>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</si>
  <si>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</si>
  <si>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</si>
  <si>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</si>
  <si>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</si>
  <si>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</si>
  <si>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</si>
  <si>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</si>
  <si>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</si>
  <si>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</si>
  <si>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</si>
  <si>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</si>
  <si>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</si>
  <si>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</si>
  <si>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</si>
  <si>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</si>
  <si>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</si>
  <si>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</si>
  <si>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</si>
  <si>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</si>
  <si>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</si>
  <si>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</si>
  <si>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</si>
  <si>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</si>
  <si>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</si>
  <si>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</si>
  <si>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</si>
  <si>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</si>
  <si>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</si>
  <si>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</si>
  <si>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</si>
  <si>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</si>
  <si>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</si>
  <si>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</si>
  <si>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</si>
  <si>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</si>
  <si>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</si>
  <si>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</si>
  <si>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</si>
  <si>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</si>
  <si>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</si>
  <si>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</si>
  <si>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</si>
  <si>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</si>
  <si>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</si>
  <si>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</si>
  <si>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</si>
  <si>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</si>
  <si>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</si>
  <si>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</si>
  <si>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</si>
  <si>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</si>
  <si>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</si>
  <si>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</si>
  <si>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</si>
  <si>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</si>
  <si>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</si>
  <si>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</si>
  <si>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</si>
  <si>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</si>
  <si>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</si>
  <si>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</si>
  <si>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</si>
  <si>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</si>
  <si>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</si>
  <si>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</si>
  <si>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</si>
  <si>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</si>
  <si>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</si>
  <si>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</si>
  <si>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</si>
  <si>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</si>
  <si>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</si>
  <si>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</si>
  <si>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</si>
  <si>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</si>
  <si>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</si>
  <si>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</si>
  <si>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</si>
  <si>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</si>
  <si>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</si>
  <si>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</si>
  <si>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</si>
  <si>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</si>
  <si>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</si>
  <si>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</si>
  <si>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</si>
  <si>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</si>
  <si>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</si>
  <si>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</si>
  <si>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</si>
  <si>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</si>
  <si>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</si>
  <si>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</si>
  <si>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</si>
  <si>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</si>
  <si>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</si>
  <si>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</si>
  <si>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</si>
  <si>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</si>
  <si>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</si>
  <si>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</si>
  <si>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</si>
  <si>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</si>
  <si>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</si>
  <si>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</si>
  <si>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</si>
  <si>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</si>
  <si>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</si>
  <si>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</si>
  <si>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</si>
  <si>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</si>
  <si>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</si>
  <si>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</si>
  <si>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</si>
  <si>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</si>
  <si>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</si>
  <si>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</si>
  <si>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</si>
  <si>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</si>
  <si>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</si>
  <si>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</si>
  <si>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</si>
  <si>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</si>
  <si>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</si>
  <si>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</si>
  <si>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</si>
  <si>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</si>
  <si>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</si>
  <si>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</si>
  <si>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</si>
  <si>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</si>
  <si>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</si>
  <si>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</si>
  <si>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</si>
  <si>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</si>
  <si>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</si>
  <si>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</si>
  <si>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</si>
  <si>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</si>
  <si>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</si>
  <si>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</si>
  <si>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</si>
  <si>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</si>
  <si>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</si>
  <si>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</si>
  <si>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</si>
  <si>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</si>
  <si>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</si>
  <si>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</si>
  <si>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</si>
  <si>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</si>
  <si>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</si>
  <si>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</si>
  <si>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</si>
  <si>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</si>
  <si>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</si>
  <si>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</si>
  <si>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</si>
  <si>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</si>
  <si>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</si>
  <si>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</si>
  <si>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</si>
  <si>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</si>
  <si>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</si>
  <si>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</si>
  <si>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</si>
  <si>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</si>
  <si>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</si>
  <si>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</si>
  <si>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</si>
  <si>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</si>
  <si>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</si>
  <si>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</si>
  <si>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</si>
  <si>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</si>
  <si>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</si>
  <si>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</si>
  <si>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</si>
  <si>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</si>
  <si>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</si>
  <si>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</si>
  <si>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</si>
  <si>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</si>
  <si>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</si>
  <si>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</si>
  <si>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</si>
  <si>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</si>
  <si>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</si>
  <si>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</si>
  <si>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</si>
  <si>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</si>
  <si>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</si>
  <si>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</si>
  <si>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</si>
  <si>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</si>
  <si>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</si>
  <si>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</si>
  <si>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</si>
  <si>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</si>
  <si>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</si>
  <si>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</si>
  <si>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</si>
  <si>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</si>
  <si>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</si>
  <si>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</si>
  <si>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</si>
  <si>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</si>
  <si>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</si>
  <si>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</si>
  <si>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</si>
  <si>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</si>
  <si>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</si>
  <si>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</si>
  <si>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</si>
  <si>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</si>
  <si>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</si>
  <si>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</si>
  <si>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</si>
  <si>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</si>
  <si>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</si>
  <si>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</si>
  <si>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</si>
  <si>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</si>
  <si>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</si>
  <si>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</si>
  <si>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</si>
  <si>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</si>
  <si>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</si>
  <si>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</si>
  <si>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</si>
  <si>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</si>
  <si>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</si>
  <si>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</si>
  <si>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</si>
  <si>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</si>
  <si>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</si>
  <si>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</si>
  <si>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</si>
  <si>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</si>
  <si>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</si>
  <si>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</si>
  <si>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</si>
  <si>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</si>
  <si>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</si>
  <si>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</si>
  <si>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</si>
  <si>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</si>
  <si>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</si>
  <si>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</si>
  <si>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</si>
  <si>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</si>
  <si>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</si>
  <si>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</si>
  <si>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</si>
  <si>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</si>
  <si>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</si>
  <si>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</si>
  <si>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</si>
  <si>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</si>
  <si>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</si>
  <si>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</si>
  <si>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</si>
  <si>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</si>
  <si>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</si>
  <si>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</si>
  <si>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</si>
  <si>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</si>
  <si>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</si>
  <si>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</si>
  <si>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</si>
  <si>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</si>
  <si>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</si>
  <si>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</si>
  <si>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</si>
  <si>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</si>
  <si>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</si>
  <si>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</si>
  <si>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</si>
  <si>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</si>
  <si>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</si>
  <si>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</si>
  <si>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</si>
  <si>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</si>
  <si>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</si>
  <si>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</si>
  <si>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</si>
  <si>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</si>
  <si>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</si>
  <si>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</si>
  <si>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</si>
  <si>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</si>
  <si>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</si>
  <si>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</si>
  <si>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</si>
  <si>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</si>
  <si>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</si>
  <si>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</si>
  <si>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</si>
  <si>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</si>
  <si>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</si>
  <si>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</si>
  <si>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</si>
  <si>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</si>
  <si>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</si>
  <si>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</si>
  <si>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</si>
  <si>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</si>
  <si>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</si>
  <si>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</si>
  <si>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</si>
  <si>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</si>
  <si>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</si>
  <si>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</si>
  <si>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</si>
  <si>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</si>
  <si>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</si>
  <si>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</si>
  <si>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</si>
  <si>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</si>
  <si>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</si>
  <si>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</si>
  <si>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</si>
  <si>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</si>
  <si>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</si>
  <si>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</si>
  <si>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</si>
  <si>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</si>
  <si>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</si>
  <si>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</si>
  <si>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</si>
  <si>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</si>
  <si>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</si>
  <si>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</si>
  <si>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</si>
  <si>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</si>
  <si>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</si>
  <si>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</si>
  <si>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</si>
  <si>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</si>
  <si>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</si>
  <si>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</si>
  <si>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</si>
  <si>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</si>
  <si>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</si>
  <si>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</si>
  <si>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</si>
  <si>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</si>
  <si>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</si>
  <si>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</si>
  <si>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</si>
  <si>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</si>
  <si>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</si>
  <si>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</si>
  <si>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</si>
  <si>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</si>
  <si>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</si>
  <si>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</si>
  <si>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</si>
  <si>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</si>
  <si>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</si>
  <si>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</si>
  <si>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</si>
  <si>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</si>
  <si>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</si>
  <si>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</si>
  <si>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</si>
  <si>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</si>
  <si>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</si>
  <si>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</si>
  <si>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</si>
  <si>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</si>
  <si>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</si>
  <si>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</si>
  <si>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</si>
  <si>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</si>
  <si>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</si>
  <si>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</si>
  <si>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</si>
  <si>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</si>
  <si>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</si>
  <si>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</si>
  <si>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</si>
  <si>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</si>
  <si>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</si>
  <si>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</si>
  <si>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</si>
  <si>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</si>
  <si>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</si>
  <si>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</si>
  <si>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</si>
  <si>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</si>
  <si>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</si>
  <si>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</si>
  <si>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</si>
  <si>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</si>
  <si>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</si>
  <si>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</si>
  <si>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</si>
  <si>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</si>
  <si>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</si>
  <si>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</si>
  <si>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</si>
  <si>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</si>
  <si>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</si>
  <si>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</si>
  <si>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</si>
  <si>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</si>
  <si>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</si>
  <si>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</si>
  <si>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</si>
  <si>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</si>
  <si>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</si>
  <si>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</si>
  <si>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</si>
  <si>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</si>
  <si>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</si>
  <si>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</si>
  <si>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</si>
  <si>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</si>
  <si>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</si>
  <si>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</si>
  <si>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</si>
  <si>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</si>
  <si>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</si>
  <si>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</si>
  <si>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</si>
  <si>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</si>
  <si>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</si>
  <si>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</si>
  <si>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</si>
  <si>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</si>
  <si>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</si>
  <si>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</si>
  <si>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</si>
  <si>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</si>
  <si>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</si>
  <si>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</si>
  <si>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</si>
  <si>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</si>
  <si>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</si>
  <si>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</si>
  <si>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</si>
  <si>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</si>
  <si>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</si>
  <si>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</si>
  <si>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</si>
  <si>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</si>
  <si>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</si>
  <si>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</si>
  <si>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</si>
  <si>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</si>
  <si>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</si>
  <si>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</si>
  <si>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</si>
  <si>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</si>
  <si>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</si>
  <si>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</si>
  <si>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</si>
  <si>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</si>
  <si>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</si>
  <si>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</si>
  <si>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</si>
  <si>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</si>
  <si>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</si>
  <si>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</si>
  <si>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</si>
  <si>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</si>
  <si>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</si>
  <si>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</si>
  <si>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</si>
  <si>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</si>
  <si>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</si>
  <si>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</si>
  <si>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</si>
  <si>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</si>
  <si>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</si>
  <si>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</si>
  <si>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</si>
  <si>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</si>
  <si>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</si>
  <si>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</si>
  <si>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</si>
  <si>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</si>
  <si>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</si>
  <si>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</si>
  <si>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</si>
  <si>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</si>
  <si>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</si>
  <si>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</si>
  <si>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</si>
  <si>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</si>
  <si>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</si>
  <si>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</si>
  <si>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</si>
  <si>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</si>
  <si>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</si>
  <si>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</si>
  <si>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</si>
  <si>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</si>
  <si>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</si>
  <si>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</si>
  <si>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</si>
  <si>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</si>
  <si>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</si>
  <si>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</si>
  <si>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</si>
  <si>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</si>
  <si>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</si>
  <si>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</si>
  <si>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</si>
  <si>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</si>
  <si>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</si>
  <si>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</si>
  <si>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</si>
  <si>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</si>
  <si>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</si>
  <si>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</si>
  <si>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</si>
  <si>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</si>
  <si>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</si>
  <si>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</si>
  <si>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</si>
  <si>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</si>
  <si>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</si>
  <si>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</si>
  <si>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</si>
  <si>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</si>
  <si>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</si>
  <si>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</si>
  <si>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</si>
  <si>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</si>
  <si>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</si>
  <si>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</si>
  <si>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</si>
  <si>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</si>
  <si>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</si>
  <si>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</si>
  <si>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</si>
  <si>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</si>
  <si>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</si>
  <si>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</si>
  <si>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</si>
  <si>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</si>
  <si>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</si>
  <si>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</si>
  <si>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</si>
  <si>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</si>
  <si>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</si>
  <si>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</si>
  <si>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</si>
  <si>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</si>
  <si>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</si>
  <si>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</si>
  <si>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</si>
  <si>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</si>
  <si>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</si>
  <si>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</si>
  <si>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</si>
  <si>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</si>
  <si>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</si>
  <si>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</si>
  <si>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</si>
  <si>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</si>
  <si>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</si>
  <si>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</si>
  <si>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</si>
  <si>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</si>
  <si>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</si>
  <si>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</si>
  <si>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</si>
  <si>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</si>
  <si>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</si>
  <si>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</si>
  <si>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</si>
  <si>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</si>
  <si>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</si>
  <si>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</si>
  <si>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</si>
  <si>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</si>
  <si>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</si>
  <si>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</si>
  <si>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</si>
  <si>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</si>
  <si>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</si>
  <si>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</si>
  <si>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</si>
  <si>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</si>
  <si>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</si>
  <si>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</si>
  <si>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</si>
  <si>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</si>
  <si>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</si>
  <si>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</si>
  <si>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</si>
  <si>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</si>
  <si>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</si>
  <si>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</si>
  <si>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</si>
  <si>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</si>
  <si>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</si>
  <si>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</si>
  <si>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</si>
  <si>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</si>
  <si>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</si>
  <si>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</si>
  <si>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</si>
  <si>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</si>
  <si>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</si>
  <si>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</si>
  <si>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</si>
  <si>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</si>
  <si>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</si>
  <si>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</si>
  <si>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</si>
  <si>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</si>
  <si>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</si>
  <si>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</si>
  <si>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</si>
  <si>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</si>
  <si>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</si>
  <si>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</si>
  <si>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</si>
  <si>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</si>
  <si>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</si>
  <si>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</si>
  <si>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</si>
  <si>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</si>
  <si>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</si>
  <si>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</si>
  <si>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</si>
  <si>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</si>
  <si>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</si>
  <si>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</si>
  <si>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</si>
  <si>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</si>
  <si>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</si>
  <si>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</si>
  <si>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</si>
  <si>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</si>
  <si>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</si>
  <si>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</si>
  <si>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</si>
  <si>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</si>
  <si>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</si>
  <si>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</si>
  <si>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</si>
  <si>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</si>
  <si>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</si>
  <si>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</si>
  <si>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</si>
  <si>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</si>
  <si>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</si>
  <si>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</si>
  <si>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</si>
  <si>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</si>
  <si>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</si>
  <si>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</si>
  <si>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</si>
  <si>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</si>
  <si>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</si>
  <si>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</si>
  <si>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</si>
  <si>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</si>
  <si>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</si>
  <si>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</si>
  <si>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</si>
  <si>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</si>
  <si>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</si>
  <si>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</si>
  <si>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</si>
  <si>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</si>
  <si>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</si>
  <si>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</si>
  <si>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</si>
  <si>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</si>
  <si>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</si>
  <si>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</si>
  <si>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</si>
  <si>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</si>
  <si>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</si>
  <si>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</si>
  <si>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</si>
  <si>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</si>
  <si>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</si>
  <si>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</si>
  <si>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</si>
  <si>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</si>
  <si>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</si>
  <si>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</si>
  <si>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</si>
  <si>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</si>
  <si>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</si>
  <si>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</si>
  <si>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</si>
  <si>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</si>
  <si>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</si>
  <si>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</si>
  <si>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</si>
  <si>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</si>
  <si>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</si>
  <si>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</si>
  <si>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</si>
  <si>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</si>
  <si>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</si>
  <si>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</si>
  <si>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</si>
  <si>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</si>
  <si>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</si>
  <si>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</si>
  <si>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</si>
  <si>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</si>
  <si>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</si>
  <si>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</si>
  <si>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</si>
  <si>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</si>
  <si>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</si>
  <si>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</si>
  <si>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</si>
  <si>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</si>
  <si>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</si>
  <si>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</si>
  <si>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</si>
  <si>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</si>
  <si>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</si>
  <si>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</si>
  <si>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</si>
  <si>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</si>
  <si>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</si>
  <si>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</si>
  <si>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</si>
  <si>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</si>
  <si>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</si>
  <si>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</si>
  <si>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</si>
  <si>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</si>
  <si>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</si>
  <si>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</si>
  <si>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</si>
  <si>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</si>
  <si>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</si>
  <si>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</si>
  <si>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</si>
  <si>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</si>
  <si>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</si>
  <si>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</si>
  <si>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</si>
  <si>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</si>
  <si>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</si>
  <si>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</si>
  <si>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</si>
  <si>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</si>
  <si>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</si>
  <si>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</si>
  <si>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</si>
  <si>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</si>
  <si>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</si>
  <si>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</si>
  <si>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</si>
  <si>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</si>
  <si>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</si>
  <si>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</si>
  <si>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</si>
  <si>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</si>
  <si>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</si>
  <si>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</si>
  <si>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</si>
  <si>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</si>
  <si>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</si>
  <si>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</si>
  <si>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</si>
  <si>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</si>
  <si>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</si>
  <si>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</si>
  <si>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</si>
  <si>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</si>
  <si>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</si>
  <si>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</si>
  <si>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</si>
  <si>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</si>
  <si>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</si>
  <si>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</si>
  <si>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</si>
  <si>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</si>
  <si>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</si>
  <si>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</si>
  <si>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</si>
  <si>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</si>
  <si>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</si>
  <si>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</si>
  <si>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</si>
  <si>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</si>
  <si>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</si>
  <si>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</si>
  <si>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</si>
  <si>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</si>
  <si>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</si>
  <si>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</si>
  <si>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</si>
  <si>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</si>
  <si>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</si>
  <si>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</si>
  <si>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</si>
  <si>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</si>
  <si>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</si>
  <si>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</si>
  <si>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</si>
  <si>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</si>
  <si>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</si>
  <si>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</si>
  <si>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</si>
  <si>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</si>
  <si>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</si>
  <si>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</si>
  <si>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</si>
  <si>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</si>
  <si>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</si>
  <si>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</si>
  <si>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</si>
  <si>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</si>
  <si>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</si>
  <si>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</si>
  <si>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</si>
  <si>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</si>
  <si>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</si>
  <si>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</si>
  <si>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</si>
  <si>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</si>
  <si>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</si>
  <si>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</si>
  <si>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</si>
  <si>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</si>
  <si>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</si>
  <si>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</si>
  <si>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</si>
  <si>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</si>
  <si>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</si>
  <si>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</si>
  <si>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</si>
  <si>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</si>
  <si>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</si>
  <si>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</si>
  <si>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</si>
  <si>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</si>
  <si>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</si>
  <si>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</si>
  <si>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</si>
  <si>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</si>
  <si>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</si>
  <si>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</si>
  <si>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</si>
  <si>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</si>
  <si>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</si>
  <si>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</si>
  <si>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</si>
  <si>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</si>
  <si>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</si>
  <si>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</si>
  <si>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</si>
  <si>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</si>
  <si>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</si>
  <si>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</si>
  <si>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</si>
  <si>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</si>
  <si>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</si>
  <si>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</si>
  <si>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</si>
  <si>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</si>
  <si>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</si>
  <si>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</si>
  <si>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</si>
  <si>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</si>
  <si>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</si>
  <si>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</si>
  <si>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</si>
  <si>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</si>
  <si>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</si>
  <si>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</si>
  <si>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</si>
  <si>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</si>
  <si>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</si>
  <si>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</si>
  <si>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</si>
  <si>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</si>
  <si>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</si>
  <si>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</si>
  <si>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</si>
  <si>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</si>
  <si>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</si>
  <si>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</si>
  <si>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</si>
  <si>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</si>
  <si>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</si>
  <si>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</si>
  <si>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</si>
  <si>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</si>
  <si>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</si>
  <si>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</si>
  <si>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</si>
  <si>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</si>
  <si>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</si>
  <si>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</si>
  <si>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</si>
  <si>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</si>
  <si>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</si>
  <si>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</si>
  <si>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</si>
  <si>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</si>
  <si>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</si>
  <si>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</si>
  <si>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</si>
  <si>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</si>
  <si>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</si>
  <si>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</si>
  <si>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</si>
  <si>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</si>
  <si>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</si>
  <si>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</si>
  <si>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</si>
  <si>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</si>
  <si>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</si>
  <si>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</si>
  <si>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</si>
  <si>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</si>
  <si>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</si>
  <si>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</si>
  <si>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</si>
  <si>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</si>
  <si>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</si>
  <si>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</si>
  <si>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</si>
  <si>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</si>
  <si>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</si>
  <si>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</si>
  <si>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</si>
  <si>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</si>
  <si>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</si>
  <si>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</si>
  <si>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</si>
  <si>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</si>
  <si>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</si>
  <si>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</si>
  <si>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</si>
  <si>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</si>
  <si>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</si>
  <si>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</si>
  <si>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</si>
  <si>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</si>
  <si>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</si>
  <si>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</si>
  <si>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</si>
  <si>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</si>
  <si>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</si>
  <si>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</si>
  <si>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</si>
  <si>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</si>
  <si>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</si>
  <si>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</si>
  <si>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</si>
  <si>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</si>
  <si>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</si>
  <si>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</si>
  <si>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</si>
  <si>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</si>
  <si>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</si>
  <si>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</si>
  <si>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</si>
  <si>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</si>
  <si>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</si>
  <si>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</si>
  <si>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</si>
  <si>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</si>
  <si>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</si>
  <si>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</si>
  <si>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</si>
  <si>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</si>
  <si>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</si>
  <si>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</si>
  <si>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</si>
  <si>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</si>
  <si>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</si>
  <si>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</si>
  <si>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</si>
  <si>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</si>
  <si>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</si>
  <si>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</si>
  <si>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</si>
  <si>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</si>
  <si>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</si>
  <si>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</si>
  <si>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</si>
  <si>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</si>
  <si>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</si>
  <si>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</si>
  <si>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</si>
  <si>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</si>
  <si>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</si>
  <si>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</si>
  <si>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</si>
  <si>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</si>
  <si>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</si>
  <si>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</si>
  <si>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</si>
  <si>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</si>
  <si>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</si>
  <si>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</si>
  <si>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</si>
  <si>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</si>
  <si>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</si>
  <si>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</si>
  <si>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</si>
  <si>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</si>
  <si>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</si>
  <si>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</si>
  <si>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</si>
  <si>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</si>
  <si>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</si>
  <si>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</si>
  <si>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</si>
  <si>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</si>
  <si>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</si>
  <si>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</si>
  <si>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</si>
  <si>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</si>
  <si>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</si>
  <si>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</si>
  <si>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</si>
  <si>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</si>
  <si>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</si>
  <si>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</si>
  <si>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</si>
  <si>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</si>
  <si>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</si>
  <si>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</si>
  <si>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</si>
  <si>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</si>
  <si>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</si>
  <si>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</si>
  <si>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</si>
  <si>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</si>
  <si>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</si>
  <si>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</si>
  <si>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</si>
  <si>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</si>
  <si>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</si>
  <si>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</si>
  <si>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</si>
  <si>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</si>
  <si>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</si>
  <si>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</si>
  <si>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</si>
  <si>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</si>
  <si>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</si>
  <si>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</si>
  <si>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</si>
  <si>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</si>
  <si>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</si>
  <si>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</si>
  <si>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</si>
  <si>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</si>
  <si>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</si>
  <si>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</si>
  <si>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</si>
  <si>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</si>
  <si>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</si>
  <si>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</si>
  <si>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</si>
  <si>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</si>
  <si>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</si>
  <si>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</si>
  <si>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</si>
  <si>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</si>
  <si>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</si>
  <si>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</si>
  <si>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</si>
  <si>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</si>
  <si>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</si>
  <si>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</si>
  <si>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</si>
  <si>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</si>
  <si>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</si>
  <si>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</si>
  <si>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</si>
  <si>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</si>
  <si>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</si>
  <si>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</si>
  <si>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</si>
  <si>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</si>
  <si>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</si>
  <si>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</si>
  <si>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</si>
  <si>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</si>
  <si>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</si>
  <si>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</si>
  <si>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</si>
  <si>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</si>
  <si>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</si>
  <si>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</si>
  <si>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</si>
  <si>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</si>
  <si>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</si>
  <si>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</si>
  <si>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</si>
  <si>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</si>
  <si>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</si>
  <si>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</si>
  <si>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</si>
  <si>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</si>
  <si>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</si>
  <si>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</si>
  <si>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</si>
  <si>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</si>
  <si>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</si>
  <si>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</si>
  <si>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</si>
  <si>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</si>
  <si>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</si>
  <si>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</si>
  <si>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</si>
  <si>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</si>
  <si>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</si>
  <si>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</si>
  <si>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</si>
  <si>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</si>
  <si>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</si>
  <si>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</si>
  <si>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</si>
  <si>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</si>
  <si>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</si>
  <si>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</si>
  <si>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</si>
  <si>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</si>
  <si>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</si>
  <si>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</si>
  <si>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</si>
  <si>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</si>
  <si>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</si>
  <si>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</si>
  <si>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</si>
  <si>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</si>
  <si>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</si>
  <si>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</si>
  <si>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</si>
  <si>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</si>
  <si>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</si>
  <si>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</si>
  <si>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</si>
  <si>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</si>
  <si>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</si>
  <si>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</si>
  <si>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</si>
  <si>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</si>
  <si>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</si>
  <si>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</si>
  <si>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</si>
  <si>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</si>
  <si>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</si>
  <si>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</si>
  <si>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</si>
  <si>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</si>
  <si>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</si>
  <si>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</si>
  <si>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</si>
  <si>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</si>
  <si>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</si>
  <si>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</si>
  <si>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</si>
  <si>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</si>
  <si>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</si>
  <si>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</si>
  <si>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</si>
  <si>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</si>
  <si>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</si>
  <si>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</si>
  <si>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</si>
  <si>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</si>
  <si>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</si>
  <si>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</si>
  <si>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</si>
  <si>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</si>
  <si>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</si>
  <si>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</si>
  <si>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</si>
  <si>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</si>
  <si>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</si>
  <si>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</si>
  <si>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</si>
  <si>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</si>
  <si>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</si>
  <si>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</si>
  <si>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</si>
  <si>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</si>
  <si>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</si>
  <si>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</si>
  <si>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</si>
  <si>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</si>
  <si>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</si>
  <si>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</si>
  <si>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</si>
  <si>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</si>
  <si>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</si>
  <si>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</si>
  <si>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</si>
  <si>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</si>
  <si>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</si>
  <si>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</si>
  <si>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</si>
  <si>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</si>
  <si>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</si>
  <si>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</si>
  <si>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</si>
  <si>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</si>
  <si>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</si>
  <si>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</si>
  <si>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</si>
  <si>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</si>
  <si>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</si>
  <si>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</si>
  <si>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</si>
  <si>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</si>
  <si>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</si>
  <si>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</si>
  <si>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</si>
  <si>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</si>
  <si>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</si>
  <si>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</si>
  <si>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</si>
  <si>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</si>
  <si>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</si>
  <si>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</si>
  <si>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</si>
  <si>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</si>
  <si>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</si>
  <si>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</si>
  <si>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</si>
  <si>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</si>
  <si>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</si>
  <si>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</si>
  <si>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</si>
  <si>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</si>
  <si>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</si>
  <si>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</si>
  <si>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</si>
  <si>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</si>
  <si>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</si>
  <si>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</si>
  <si>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</si>
  <si>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</si>
  <si>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</si>
  <si>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</si>
  <si>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</si>
  <si>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</si>
  <si>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</si>
  <si>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</si>
  <si>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</si>
  <si>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</si>
  <si>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</si>
  <si>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</si>
  <si>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</si>
  <si>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</si>
  <si>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</si>
  <si>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</si>
  <si>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</si>
  <si>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</si>
  <si>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</si>
  <si>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</si>
  <si>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</si>
  <si>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</si>
  <si>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</si>
  <si>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</si>
  <si>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</si>
  <si>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</si>
  <si>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</si>
  <si>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</si>
  <si>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</si>
  <si>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</si>
  <si>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</si>
  <si>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</si>
  <si>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</si>
  <si>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</si>
  <si>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</si>
  <si>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</si>
  <si>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</si>
  <si>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</si>
  <si>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</si>
  <si>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</si>
  <si>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</si>
  <si>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</si>
  <si>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</si>
  <si>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</si>
  <si>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</si>
  <si>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</si>
  <si>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</si>
  <si>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</si>
  <si>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</si>
  <si>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</si>
  <si>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</si>
  <si>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</si>
  <si>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</si>
  <si>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</si>
  <si>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</si>
  <si>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</si>
  <si>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</si>
  <si>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</si>
  <si>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</si>
  <si>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</si>
  <si>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</si>
  <si>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</si>
  <si>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</si>
  <si>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</si>
  <si>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</si>
  <si>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</si>
  <si>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</si>
  <si>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</si>
  <si>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</si>
  <si>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</si>
  <si>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</si>
  <si>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</si>
  <si>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</si>
  <si>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</si>
  <si>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</si>
  <si>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</si>
  <si>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</si>
  <si>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</si>
  <si>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</si>
  <si>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</si>
  <si>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</si>
  <si>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</si>
  <si>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</si>
  <si>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</si>
  <si>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</si>
  <si>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</si>
  <si>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</si>
  <si>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</si>
  <si>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</si>
  <si>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</si>
  <si>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</si>
  <si>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</si>
  <si>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</si>
  <si>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</si>
  <si>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</si>
  <si>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</si>
  <si>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</si>
  <si>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</si>
  <si>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</si>
  <si>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</si>
  <si>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</si>
  <si>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</si>
  <si>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</si>
  <si>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</si>
  <si>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</si>
  <si>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</si>
  <si>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</si>
  <si>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</si>
  <si>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</si>
  <si>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</si>
  <si>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</si>
  <si>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</si>
  <si>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</si>
  <si>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</si>
  <si>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</si>
  <si>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</si>
  <si>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</si>
  <si>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</si>
  <si>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</si>
  <si>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</si>
  <si>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</si>
  <si>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</si>
  <si>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</si>
  <si>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</si>
  <si>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</si>
  <si>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</si>
  <si>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</si>
  <si>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</si>
  <si>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</si>
  <si>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</si>
  <si>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</si>
  <si>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</si>
  <si>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</si>
  <si>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</si>
  <si>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</si>
  <si>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</si>
  <si>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</si>
  <si>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</si>
  <si>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</si>
  <si>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</si>
  <si>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</si>
  <si>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</si>
  <si>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</si>
  <si>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</si>
  <si>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</si>
  <si>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</si>
  <si>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</si>
  <si>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</si>
  <si>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</si>
  <si>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</si>
  <si>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</si>
  <si>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</si>
  <si>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</si>
  <si>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</si>
  <si>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</si>
  <si>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</si>
  <si>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</si>
  <si>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</si>
  <si>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</si>
  <si>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</si>
  <si>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</si>
  <si>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</si>
  <si>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</si>
  <si>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</si>
  <si>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</si>
  <si>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</si>
  <si>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</si>
  <si>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</si>
  <si>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</si>
  <si>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</si>
  <si>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</si>
  <si>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</si>
  <si>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</si>
  <si>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</si>
  <si>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</si>
  <si>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</si>
  <si>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</si>
  <si>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</si>
  <si>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</si>
  <si>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</si>
  <si>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</si>
  <si>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</si>
  <si>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</si>
  <si>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</si>
  <si>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</si>
  <si>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</si>
  <si>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</si>
  <si>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</si>
  <si>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</si>
  <si>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</si>
  <si>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</si>
  <si>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</si>
  <si>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</si>
  <si>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</si>
  <si>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</si>
  <si>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</si>
  <si>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</si>
  <si>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</si>
  <si>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</si>
  <si>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</si>
  <si>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</si>
  <si>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</si>
  <si>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</si>
  <si>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</si>
  <si>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</si>
  <si>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</si>
  <si>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</si>
  <si>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</si>
  <si>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</si>
  <si>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</si>
  <si>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</si>
  <si>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</si>
  <si>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</si>
  <si>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</si>
  <si>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</si>
  <si>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</si>
  <si>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</si>
  <si>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</si>
  <si>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</si>
  <si>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</si>
  <si>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</si>
  <si>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</si>
  <si>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</si>
  <si>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</si>
  <si>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</si>
  <si>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</si>
  <si>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</si>
  <si>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</si>
  <si>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</si>
  <si>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</si>
  <si>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</si>
  <si>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</si>
  <si>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</si>
  <si>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</si>
  <si>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</si>
  <si>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</si>
  <si>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</si>
  <si>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</si>
  <si>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</si>
  <si>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</si>
  <si>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</si>
  <si>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</si>
  <si>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</si>
  <si>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</si>
  <si>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</si>
  <si>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</si>
  <si>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</si>
  <si>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</si>
  <si>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</si>
  <si>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</si>
  <si>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</si>
  <si>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</si>
  <si>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</si>
  <si>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</si>
  <si>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</si>
  <si>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</si>
  <si>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</si>
  <si>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</si>
  <si>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</si>
  <si>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</si>
  <si>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</si>
  <si>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</si>
  <si>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</si>
  <si>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</si>
  <si>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</si>
  <si>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</si>
  <si>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</si>
  <si>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</si>
  <si>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</si>
  <si>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</si>
  <si>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</si>
  <si>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</si>
  <si>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</si>
  <si>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</si>
  <si>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</si>
  <si>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</si>
  <si>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</si>
  <si>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</si>
  <si>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</si>
  <si>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</si>
  <si>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</si>
  <si>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</si>
  <si>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</si>
  <si>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</si>
  <si>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</si>
  <si>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</si>
  <si>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</si>
  <si>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</si>
  <si>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</si>
  <si>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</si>
  <si>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</si>
  <si>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</si>
  <si>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</si>
  <si>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</si>
  <si>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</si>
  <si>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</si>
  <si>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</si>
  <si>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</si>
  <si>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</si>
  <si>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</si>
  <si>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</si>
  <si>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</si>
  <si>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</si>
  <si>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</si>
  <si>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</si>
  <si>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</si>
  <si>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</si>
  <si>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</si>
  <si>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</si>
  <si>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</si>
  <si>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</si>
  <si>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</si>
  <si>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</si>
  <si>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</si>
  <si>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</si>
  <si>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</si>
  <si>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</si>
  <si>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</si>
  <si>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</si>
  <si>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</si>
  <si>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</si>
  <si>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</si>
  <si>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</si>
  <si>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</si>
  <si>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</si>
  <si>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</si>
  <si>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</si>
  <si>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</si>
  <si>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</si>
  <si>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</si>
  <si>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</si>
  <si>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</si>
  <si>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</si>
  <si>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</si>
  <si>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</si>
  <si>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</si>
  <si>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</si>
  <si>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</si>
  <si>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</si>
  <si>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</si>
  <si>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</si>
  <si>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</si>
  <si>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</si>
  <si>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</si>
  <si>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</si>
  <si>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</si>
  <si>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</si>
  <si>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</si>
  <si>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</si>
  <si>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</si>
  <si>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</si>
  <si>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</si>
  <si>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</si>
  <si>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</si>
  <si>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</si>
  <si>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</si>
  <si>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</si>
  <si>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</si>
  <si>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</si>
  <si>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</si>
  <si>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</si>
  <si>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</si>
  <si>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</si>
  <si>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</si>
  <si>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</si>
  <si>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</si>
  <si>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</si>
  <si>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</si>
  <si>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</si>
  <si>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</si>
  <si>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</si>
  <si>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</si>
  <si>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</si>
  <si>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</si>
  <si>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</si>
  <si>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</si>
  <si>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</si>
  <si>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</si>
  <si>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</si>
  <si>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</si>
  <si>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</si>
  <si>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</si>
  <si>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</si>
  <si>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</si>
  <si>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</si>
  <si>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</si>
  <si>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</si>
  <si>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</si>
  <si>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</si>
  <si>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</si>
  <si>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</si>
  <si>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</si>
  <si>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</si>
  <si>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</si>
  <si>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</si>
  <si>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</si>
  <si>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</si>
  <si>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</si>
  <si>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</si>
  <si>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</si>
  <si>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</si>
  <si>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</si>
  <si>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</si>
  <si>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</si>
  <si>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</si>
  <si>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</si>
  <si>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</si>
  <si>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</si>
  <si>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</si>
  <si>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</si>
  <si>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</si>
  <si>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</si>
  <si>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</si>
  <si>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</si>
  <si>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</si>
  <si>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</si>
  <si>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</si>
  <si>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</si>
  <si>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</si>
  <si>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</si>
  <si>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</si>
  <si>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</si>
  <si>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</si>
  <si>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</si>
  <si>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</si>
  <si>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</si>
  <si>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</si>
  <si>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</si>
  <si>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</si>
  <si>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</si>
  <si>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</si>
  <si>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</si>
  <si>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</si>
  <si>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</si>
  <si>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</si>
  <si>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</si>
  <si>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</si>
  <si>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</si>
  <si>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</si>
  <si>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</si>
  <si>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</si>
  <si>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</si>
  <si>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</si>
  <si>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</si>
  <si>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</si>
  <si>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</si>
  <si>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</si>
  <si>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</si>
  <si>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</si>
  <si>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</si>
  <si>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</si>
  <si>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</si>
  <si>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</si>
  <si>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</si>
  <si>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</si>
  <si>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</si>
  <si>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</si>
  <si>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</si>
  <si>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</si>
  <si>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</si>
  <si>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</si>
  <si>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</si>
  <si>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</si>
  <si>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</si>
  <si>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</si>
  <si>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</si>
  <si>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</si>
  <si>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</si>
  <si>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</si>
  <si>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</si>
  <si>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</si>
  <si>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</si>
  <si>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</si>
  <si>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</si>
  <si>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</si>
  <si>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</si>
  <si>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</si>
  <si>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</si>
  <si>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</si>
  <si>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</si>
  <si>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</si>
  <si>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</si>
  <si>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</si>
  <si>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</si>
  <si>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</si>
  <si>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</si>
  <si>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</si>
  <si>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</si>
  <si>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</si>
  <si>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</si>
  <si>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</si>
  <si>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</si>
  <si>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</si>
  <si>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</si>
  <si>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</si>
  <si>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</si>
  <si>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</si>
  <si>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</si>
  <si>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</si>
  <si>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</si>
  <si>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</si>
  <si>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</si>
  <si>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</si>
  <si>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</si>
  <si>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</si>
  <si>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</si>
  <si>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</si>
  <si>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</si>
  <si>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</si>
  <si>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</si>
  <si>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</si>
  <si>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</si>
  <si>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</si>
  <si>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</si>
  <si>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</si>
  <si>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</si>
  <si>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</si>
  <si>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</si>
  <si>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</si>
  <si>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</si>
  <si>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</si>
  <si>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</si>
  <si>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</si>
  <si>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</si>
  <si>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</si>
  <si>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</si>
  <si>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</si>
  <si>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</si>
  <si>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</si>
  <si>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</si>
  <si>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</si>
  <si>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</si>
  <si>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</si>
  <si>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</si>
  <si>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</si>
  <si>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</si>
  <si>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</si>
  <si>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</si>
  <si>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</si>
  <si>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</si>
  <si>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</si>
  <si>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</si>
  <si>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</si>
  <si>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</si>
  <si>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</si>
  <si>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</si>
  <si>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</si>
  <si>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</si>
  <si>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</si>
  <si>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</si>
  <si>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</si>
  <si>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</si>
  <si>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</si>
  <si>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</si>
  <si>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</si>
  <si>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</si>
  <si>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</si>
  <si>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</si>
  <si>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</si>
  <si>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</si>
  <si>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</si>
  <si>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</si>
  <si>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</si>
  <si>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</si>
  <si>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</si>
  <si>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</si>
  <si>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</si>
  <si>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</si>
  <si>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</si>
  <si>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</si>
  <si>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</si>
  <si>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</si>
  <si>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</si>
  <si>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</si>
  <si>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</si>
  <si>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</si>
  <si>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</si>
  <si>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</si>
  <si>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</si>
  <si>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</si>
  <si>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</si>
  <si>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</si>
  <si>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</si>
  <si>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</si>
  <si>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</si>
  <si>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</si>
  <si>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</si>
  <si>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</si>
  <si>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</si>
  <si>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</si>
  <si>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</si>
  <si>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</si>
  <si>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</si>
  <si>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</si>
  <si>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</si>
  <si>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</si>
  <si>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</si>
  <si>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</si>
  <si>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</si>
  <si>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</si>
  <si>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</si>
  <si>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</si>
  <si>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</si>
  <si>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</si>
  <si>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</si>
  <si>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</si>
  <si>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</si>
  <si>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</si>
  <si>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</si>
  <si>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</si>
  <si>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</si>
  <si>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</si>
  <si>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</si>
  <si>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</si>
  <si>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</si>
  <si>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</si>
  <si>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</si>
  <si>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</si>
  <si>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</si>
  <si>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</si>
  <si>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</si>
  <si>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</si>
  <si>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</si>
  <si>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</si>
  <si>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</si>
  <si>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</si>
  <si>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</si>
  <si>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</si>
  <si>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</si>
  <si>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</si>
  <si>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</si>
  <si>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</si>
  <si>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</si>
  <si>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</si>
  <si>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</si>
  <si>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</si>
  <si>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</si>
  <si>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</si>
  <si>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</si>
  <si>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</si>
  <si>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</si>
  <si>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</si>
  <si>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</si>
  <si>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</si>
  <si>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</si>
  <si>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</si>
  <si>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</si>
  <si>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</si>
  <si>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</si>
  <si>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</si>
  <si>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</si>
  <si>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</si>
  <si>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</si>
  <si>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</si>
  <si>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</si>
  <si>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</si>
  <si>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</si>
  <si>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</si>
  <si>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</si>
  <si>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</si>
  <si>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</si>
  <si>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</si>
  <si>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</si>
  <si>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</si>
  <si>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</si>
  <si>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</si>
  <si>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</si>
  <si>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</si>
  <si>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</si>
  <si>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</si>
  <si>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</si>
  <si>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</si>
  <si>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</si>
  <si>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</si>
  <si>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</si>
  <si>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</si>
  <si>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</si>
  <si>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</si>
  <si>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</si>
  <si>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</si>
  <si>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</si>
  <si>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</si>
  <si>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</si>
  <si>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</si>
  <si>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</si>
  <si>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</si>
  <si>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</si>
  <si>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</si>
  <si>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</si>
  <si>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</si>
  <si>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</si>
  <si>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</si>
  <si>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</si>
  <si>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</si>
  <si>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</si>
  <si>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</si>
  <si>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</si>
  <si>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</si>
  <si>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</si>
  <si>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</si>
  <si>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</si>
  <si>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</si>
  <si>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</si>
  <si>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</si>
  <si>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</si>
  <si>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</si>
  <si>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</si>
  <si>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</si>
  <si>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</si>
  <si>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</si>
  <si>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</si>
  <si>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</si>
  <si>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</si>
  <si>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</si>
  <si>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</si>
  <si>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</si>
  <si>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</si>
  <si>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</si>
  <si>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</si>
  <si>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</si>
  <si>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</si>
  <si>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</si>
  <si>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</si>
  <si>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</si>
  <si>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</si>
  <si>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</si>
  <si>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</si>
  <si>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</si>
  <si>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</si>
  <si>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</si>
  <si>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</si>
  <si>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</si>
  <si>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</si>
  <si>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</si>
  <si>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</si>
  <si>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</si>
  <si>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</si>
  <si>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</si>
  <si>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</si>
  <si>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</si>
  <si>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</si>
  <si>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</si>
  <si>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</si>
  <si>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</si>
  <si>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</si>
  <si>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</si>
  <si>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</si>
  <si>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</si>
  <si>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</si>
  <si>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</si>
  <si>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</si>
  <si>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</si>
  <si>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</si>
  <si>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</si>
  <si>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</si>
  <si>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</si>
  <si>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</si>
  <si>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</si>
  <si>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</si>
  <si>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</si>
  <si>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</si>
  <si>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</si>
  <si>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</si>
  <si>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</si>
  <si>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</si>
  <si>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</si>
  <si>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</si>
  <si>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</si>
  <si>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</si>
  <si>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</si>
  <si>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</si>
  <si>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</si>
  <si>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</si>
  <si>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</si>
  <si>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</si>
  <si>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</si>
  <si>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</si>
  <si>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</si>
  <si>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</si>
  <si>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</si>
  <si>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</si>
  <si>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</si>
  <si>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</si>
  <si>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</si>
  <si>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</si>
  <si>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</si>
  <si>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</si>
  <si>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</si>
  <si>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</si>
  <si>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</si>
  <si>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</si>
  <si>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</si>
  <si>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</si>
  <si>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</si>
  <si>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</si>
  <si>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</si>
  <si>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</si>
  <si>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</si>
  <si>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</si>
  <si>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</si>
  <si>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</si>
  <si>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</si>
  <si>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</si>
  <si>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</si>
  <si>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</si>
  <si>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</si>
  <si>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</si>
  <si>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</si>
  <si>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</si>
  <si>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</si>
  <si>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</si>
  <si>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</si>
  <si>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</si>
  <si>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</si>
  <si>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</si>
  <si>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</si>
  <si>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</si>
  <si>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</si>
  <si>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</si>
  <si>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</si>
  <si>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</si>
  <si>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</si>
  <si>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</si>
  <si>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</si>
  <si>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</si>
  <si>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</si>
  <si>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</si>
  <si>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</si>
  <si>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</si>
  <si>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</si>
  <si>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</si>
  <si>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</si>
  <si>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</si>
  <si>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</si>
  <si>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</si>
  <si>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</si>
  <si>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</si>
  <si>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</si>
  <si>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</si>
  <si>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</si>
  <si>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</si>
  <si>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</si>
  <si>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</si>
  <si>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</si>
  <si>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</si>
  <si>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</si>
  <si>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</si>
  <si>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</si>
  <si>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</si>
  <si>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</si>
  <si>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</si>
  <si>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</si>
  <si>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</si>
  <si>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</si>
  <si>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</si>
  <si>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</si>
  <si>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</si>
  <si>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</si>
  <si>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</si>
  <si>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</si>
  <si>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</si>
  <si>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</si>
  <si>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</si>
  <si>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</si>
  <si>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</si>
  <si>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</si>
  <si>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</si>
  <si>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</si>
  <si>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</si>
  <si>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</si>
  <si>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</si>
  <si>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</si>
  <si>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</si>
  <si>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</si>
  <si>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</si>
  <si>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</si>
  <si>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</si>
  <si>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</si>
  <si>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</si>
  <si>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</si>
  <si>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</si>
  <si>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</si>
  <si>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</si>
  <si>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</si>
  <si>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</si>
  <si>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</si>
  <si>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</si>
  <si>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</si>
  <si>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</si>
  <si>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</si>
  <si>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</si>
  <si>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</si>
  <si>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</si>
  <si>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</si>
  <si>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</si>
  <si>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</si>
  <si>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</si>
  <si>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</si>
  <si>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</si>
  <si>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</si>
  <si>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</si>
  <si>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</si>
  <si>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</si>
  <si>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</si>
  <si>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</si>
  <si>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</si>
  <si>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</si>
  <si>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</si>
  <si>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</si>
  <si>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</si>
  <si>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</si>
  <si>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</si>
  <si>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</si>
  <si>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</si>
  <si>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</si>
  <si>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</si>
  <si>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</si>
  <si>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</si>
  <si>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</si>
  <si>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</si>
  <si>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</si>
  <si>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</si>
  <si>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</si>
  <si>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</si>
  <si>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</si>
  <si>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</si>
  <si>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</si>
  <si>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</si>
  <si>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</si>
  <si>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</si>
  <si>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</si>
  <si>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</si>
  <si>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</si>
  <si>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</si>
  <si>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</si>
  <si>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</si>
  <si>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</si>
  <si>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</si>
  <si>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</si>
  <si>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</si>
  <si>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</si>
  <si>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</si>
  <si>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</si>
  <si>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</si>
  <si>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</si>
  <si>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</si>
  <si>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</si>
  <si>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</si>
  <si>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</si>
  <si>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</si>
  <si>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</si>
  <si>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</si>
  <si>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</si>
  <si>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</si>
  <si>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</si>
  <si>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</si>
  <si>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</si>
  <si>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</si>
  <si>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</si>
  <si>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</si>
  <si>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</si>
  <si>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</si>
  <si>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</si>
  <si>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</si>
  <si>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</si>
  <si>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</si>
  <si>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</si>
  <si>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</si>
  <si>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</si>
  <si>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</si>
  <si>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</si>
  <si>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</si>
  <si>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</si>
  <si>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</si>
  <si>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</si>
  <si>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</si>
  <si>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</si>
  <si>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</si>
  <si>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</si>
  <si>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</si>
  <si>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</si>
  <si>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</si>
  <si>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</si>
  <si>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</si>
  <si>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</si>
  <si>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</si>
  <si>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</si>
  <si>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</si>
  <si>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</si>
  <si>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</si>
  <si>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</si>
  <si>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</si>
  <si>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</si>
  <si>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</si>
  <si>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</si>
  <si>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</si>
  <si>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</si>
  <si>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</si>
  <si>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</si>
  <si>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</si>
  <si>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</si>
  <si>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</si>
  <si>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</si>
  <si>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</si>
  <si>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</si>
  <si>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</si>
  <si>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</si>
  <si>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</si>
  <si>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</si>
  <si>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</si>
  <si>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</si>
  <si>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</si>
  <si>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</si>
  <si>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</si>
  <si>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</si>
  <si>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</si>
  <si>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</si>
  <si>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</si>
  <si>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</si>
  <si>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</si>
  <si>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</si>
  <si>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</si>
  <si>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</si>
  <si>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</si>
  <si>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</si>
  <si>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</si>
  <si>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</si>
  <si>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</si>
  <si>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</si>
  <si>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</si>
  <si>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</si>
  <si>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</si>
  <si>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</si>
  <si>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</si>
  <si>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</si>
  <si>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</si>
  <si>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</si>
  <si>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</si>
  <si>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</si>
  <si>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</si>
  <si>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</si>
  <si>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</si>
  <si>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</si>
  <si>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</si>
  <si>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</si>
  <si>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</si>
  <si>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</si>
  <si>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</si>
  <si>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</si>
  <si>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</si>
  <si>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</si>
  <si>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</si>
  <si>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</si>
  <si>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</si>
  <si>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</si>
  <si>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</si>
  <si>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</si>
  <si>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</si>
  <si>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</si>
  <si>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</si>
  <si>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</si>
  <si>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</si>
  <si>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</si>
  <si>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</si>
  <si>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</si>
  <si>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</si>
  <si>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</si>
  <si>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</si>
  <si>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</si>
  <si>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</si>
  <si>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</si>
  <si>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</si>
  <si>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</si>
  <si>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</si>
  <si>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</si>
  <si>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</si>
  <si>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</si>
  <si>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</si>
  <si>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</si>
  <si>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</si>
  <si>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</si>
  <si>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</si>
  <si>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</si>
  <si>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</si>
  <si>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</si>
  <si>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</si>
  <si>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</si>
  <si>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</si>
  <si>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</si>
  <si>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</si>
  <si>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</si>
  <si>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</si>
  <si>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</si>
  <si>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</si>
  <si>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</si>
  <si>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</si>
  <si>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</si>
  <si>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</si>
  <si>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</si>
  <si>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</si>
  <si>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</si>
  <si>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</si>
  <si>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</si>
  <si>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</si>
  <si>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</si>
  <si>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</si>
  <si>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</si>
  <si>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</si>
  <si>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</si>
  <si>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</si>
  <si>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</si>
  <si>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</si>
  <si>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</si>
  <si>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</si>
  <si>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</si>
  <si>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</si>
  <si>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</si>
  <si>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</si>
  <si>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</si>
  <si>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</si>
  <si>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</si>
  <si>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</si>
  <si>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</si>
  <si>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</si>
  <si>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</si>
  <si>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</si>
  <si>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</si>
  <si>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</si>
  <si>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</si>
  <si>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</si>
  <si>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</si>
  <si>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</si>
  <si>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</si>
  <si>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</si>
  <si>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</si>
  <si>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</si>
  <si>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</si>
  <si>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</si>
  <si>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</si>
  <si>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</si>
  <si>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</si>
  <si>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</si>
  <si>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</si>
  <si>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</si>
  <si>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</si>
  <si>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</si>
  <si>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</si>
  <si>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</si>
  <si>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</si>
  <si>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</si>
  <si>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</si>
  <si>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</si>
  <si>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</si>
  <si>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</si>
  <si>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</si>
  <si>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</si>
  <si>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</si>
  <si>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</si>
  <si>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</si>
  <si>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</si>
  <si>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</si>
  <si>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</si>
  <si>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</si>
  <si>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</si>
  <si>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</si>
  <si>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</si>
  <si>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</si>
  <si>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</si>
  <si>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</si>
  <si>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</si>
  <si>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</si>
  <si>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</si>
  <si>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</si>
  <si>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</si>
  <si>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</si>
  <si>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</si>
  <si>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</si>
  <si>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</si>
  <si>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</si>
  <si>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</si>
  <si>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</si>
  <si>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</si>
  <si>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</si>
  <si>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</si>
  <si>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</si>
  <si>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</si>
  <si>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</si>
  <si>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</si>
  <si>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</si>
  <si>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</si>
  <si>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</si>
  <si>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</si>
  <si>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</si>
  <si>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</si>
  <si>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</si>
  <si>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</si>
  <si>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</si>
  <si>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</si>
  <si>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</si>
  <si>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</si>
  <si>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</si>
  <si>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</si>
  <si>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</si>
  <si>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</si>
  <si>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</si>
  <si>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</si>
  <si>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</si>
  <si>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</si>
  <si>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</si>
  <si>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</si>
  <si>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</si>
  <si>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</si>
  <si>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</si>
  <si>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</si>
  <si>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</si>
  <si>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</si>
  <si>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</si>
  <si>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</si>
  <si>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</si>
  <si>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</si>
  <si>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</si>
  <si>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</si>
  <si>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</si>
  <si>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</si>
  <si>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</si>
  <si>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</si>
  <si>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</si>
  <si>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</si>
  <si>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</si>
  <si>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</si>
  <si>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</si>
  <si>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</si>
  <si>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</si>
  <si>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</si>
  <si>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</si>
  <si>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</si>
  <si>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</si>
  <si>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</si>
  <si>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</si>
  <si>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</si>
  <si>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</si>
  <si>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</si>
  <si>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</si>
  <si>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</si>
  <si>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</si>
  <si>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</si>
  <si>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</si>
  <si>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</si>
  <si>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</si>
  <si>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</si>
  <si>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</si>
  <si>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</si>
  <si>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</si>
  <si>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</si>
  <si>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</si>
  <si>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</si>
  <si>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</si>
  <si>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</si>
  <si>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</si>
  <si>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</si>
  <si>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</si>
  <si>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</si>
  <si>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</si>
  <si>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</si>
  <si>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</si>
  <si>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</si>
  <si>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</si>
  <si>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</si>
  <si>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</si>
  <si>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</si>
  <si>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</si>
  <si>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</si>
  <si>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</si>
  <si>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</si>
  <si>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</si>
  <si>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</si>
  <si>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</si>
  <si>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</si>
  <si>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</si>
  <si>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</si>
  <si>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</si>
  <si>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</si>
  <si>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</si>
  <si>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</si>
  <si>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</si>
  <si>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</si>
  <si>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</si>
  <si>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</si>
  <si>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</si>
  <si>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</si>
  <si>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</si>
  <si>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</si>
  <si>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</si>
  <si>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</si>
  <si>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</si>
  <si>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</si>
  <si>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</si>
  <si>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</si>
  <si>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</si>
  <si>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</si>
  <si>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</si>
  <si>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</si>
  <si>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</si>
  <si>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</si>
  <si>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</si>
  <si>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</si>
  <si>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</si>
  <si>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</si>
  <si>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</si>
  <si>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</si>
  <si>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</si>
  <si>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</si>
  <si>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</si>
  <si>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</si>
  <si>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</si>
  <si>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</si>
  <si>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</si>
  <si>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</si>
  <si>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</si>
  <si>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</si>
  <si>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</si>
  <si>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</si>
  <si>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</si>
  <si>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</si>
  <si>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</si>
  <si>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</si>
  <si>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</si>
  <si>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</si>
  <si>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</si>
  <si>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</si>
  <si>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</si>
  <si>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</si>
  <si>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</si>
  <si>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</si>
  <si>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</si>
  <si>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</si>
  <si>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</si>
  <si>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</si>
  <si>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</si>
  <si>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</si>
  <si>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</si>
  <si>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</si>
  <si>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</si>
  <si>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</si>
  <si>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</si>
  <si>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</si>
  <si>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</si>
  <si>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</si>
  <si>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</si>
  <si>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</si>
  <si>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</si>
  <si>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</si>
  <si>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</si>
  <si>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</si>
  <si>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</si>
  <si>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</si>
  <si>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</si>
  <si>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</si>
  <si>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</si>
  <si>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</si>
  <si>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</si>
  <si>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</si>
  <si>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</si>
  <si>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</si>
  <si>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</si>
  <si>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</si>
  <si>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</si>
  <si>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</si>
  <si>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</si>
  <si>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</si>
  <si>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</si>
  <si>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</si>
  <si>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</si>
  <si>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</si>
  <si>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</si>
  <si>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</si>
  <si>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</si>
  <si>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</si>
  <si>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</si>
  <si>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</si>
  <si>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</si>
  <si>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</si>
  <si>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</si>
  <si>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</si>
  <si>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</si>
  <si>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</si>
  <si>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</si>
  <si>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</si>
  <si>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</si>
  <si>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</si>
  <si>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</si>
  <si>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</si>
  <si>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</si>
  <si>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</si>
  <si>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</si>
  <si>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</si>
  <si>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</si>
  <si>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</si>
  <si>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</si>
  <si>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</si>
  <si>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</si>
  <si>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</si>
  <si>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</si>
  <si>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</si>
  <si>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</si>
  <si>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</si>
  <si>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</si>
  <si>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</si>
  <si>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</si>
  <si>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</si>
  <si>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</si>
  <si>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</si>
  <si>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</si>
  <si>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</si>
  <si>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</si>
  <si>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</si>
  <si>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</si>
  <si>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</si>
  <si>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</si>
  <si>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</si>
  <si>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</si>
  <si>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</si>
  <si>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</si>
  <si>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</si>
  <si>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</si>
  <si>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</si>
  <si>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</si>
  <si>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</si>
  <si>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</si>
  <si>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</si>
  <si>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</si>
  <si>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</si>
  <si>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</si>
  <si>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</si>
  <si>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</si>
  <si>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</si>
  <si>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</si>
  <si>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</si>
  <si>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</si>
  <si>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</si>
  <si>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</si>
  <si>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</si>
  <si>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</si>
  <si>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</si>
  <si>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</si>
  <si>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</si>
  <si>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</si>
  <si>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</si>
  <si>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</si>
  <si>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</si>
  <si>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</si>
  <si>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</si>
  <si>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</si>
  <si>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</si>
  <si>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</si>
  <si>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</si>
  <si>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</si>
  <si>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</si>
  <si>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</si>
  <si>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</si>
  <si>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</si>
  <si>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</si>
  <si>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</si>
  <si>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</si>
  <si>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</si>
  <si>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</si>
  <si>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</si>
  <si>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</si>
  <si>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</si>
  <si>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</si>
  <si>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</si>
  <si>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</si>
  <si>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</si>
  <si>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</si>
  <si>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</si>
  <si>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</si>
  <si>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</si>
  <si>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</si>
  <si>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</si>
  <si>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</si>
  <si>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</si>
  <si>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</si>
  <si>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</si>
  <si>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</si>
  <si>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</si>
  <si>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</si>
  <si>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</si>
  <si>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</si>
  <si>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</si>
  <si>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</si>
  <si>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</si>
  <si>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</si>
  <si>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</si>
  <si>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</si>
  <si>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</si>
  <si>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</si>
  <si>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</si>
  <si>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</si>
  <si>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</si>
  <si>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</si>
  <si>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</si>
  <si>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</si>
  <si>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</si>
  <si>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</si>
  <si>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</si>
  <si>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</si>
  <si>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</si>
  <si>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</si>
  <si>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</si>
  <si>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</si>
  <si>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</si>
  <si>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</si>
  <si>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</si>
  <si>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</si>
  <si>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</si>
  <si>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</si>
  <si>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</si>
  <si>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</si>
  <si>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</si>
  <si>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</si>
  <si>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</si>
  <si>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</si>
  <si>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</si>
  <si>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</si>
  <si>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</si>
  <si>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</si>
  <si>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</si>
  <si>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</si>
  <si>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</si>
  <si>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</si>
  <si>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</si>
  <si>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</si>
  <si>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</si>
  <si>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</si>
  <si>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</si>
  <si>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</si>
  <si>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</si>
  <si>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</si>
  <si>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</si>
  <si>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</si>
  <si>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</si>
  <si>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</si>
  <si>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</si>
  <si>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</si>
  <si>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</si>
  <si>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</si>
  <si>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</si>
  <si>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</si>
  <si>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</si>
  <si>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</si>
  <si>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</si>
  <si>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</si>
  <si>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</si>
  <si>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</si>
  <si>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</si>
  <si>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</si>
  <si>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</si>
  <si>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</si>
  <si>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</si>
  <si>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</si>
  <si>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</si>
  <si>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</si>
  <si>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</si>
  <si>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</si>
  <si>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</si>
  <si>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</si>
  <si>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</si>
  <si>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</si>
  <si>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</si>
  <si>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</si>
  <si>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</si>
  <si>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</si>
  <si>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</si>
  <si>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</si>
  <si>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</si>
  <si>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</si>
  <si>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</si>
  <si>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</si>
  <si>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</si>
  <si>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</si>
  <si>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</si>
  <si>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</si>
  <si>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</si>
  <si>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</si>
  <si>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</si>
  <si>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</si>
  <si>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</si>
  <si>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</si>
  <si>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</si>
  <si>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</si>
  <si>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</si>
  <si>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</si>
  <si>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</si>
  <si>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</si>
  <si>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</si>
  <si>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</si>
  <si>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</si>
  <si>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</si>
  <si>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</si>
  <si>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</si>
  <si>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</si>
  <si>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</si>
  <si>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</si>
  <si>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</si>
  <si>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</si>
  <si>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</si>
  <si>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</si>
  <si>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</si>
  <si>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</si>
  <si>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</si>
  <si>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</si>
  <si>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</si>
  <si>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</si>
  <si>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</si>
  <si>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</si>
  <si>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</si>
  <si>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</si>
  <si>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</si>
  <si>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</si>
  <si>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</si>
  <si>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</si>
  <si>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</si>
  <si>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</si>
  <si>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</si>
  <si>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</si>
  <si>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</si>
  <si>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</si>
  <si>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</si>
  <si>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</si>
  <si>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</si>
  <si>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</si>
  <si>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</si>
  <si>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</si>
  <si>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</si>
  <si>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</si>
  <si>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</si>
  <si>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</si>
  <si>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</si>
  <si>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</si>
  <si>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</si>
  <si>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</si>
  <si>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</si>
  <si>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</si>
  <si>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</si>
  <si>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</si>
  <si>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</si>
  <si>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</si>
  <si>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</si>
  <si>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</si>
  <si>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</si>
  <si>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</si>
  <si>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</si>
  <si>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</si>
  <si>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</si>
  <si>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</si>
  <si>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</si>
  <si>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</si>
  <si>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</si>
  <si>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</si>
  <si>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</si>
  <si>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</si>
  <si>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</si>
  <si>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</si>
  <si>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</si>
  <si>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</si>
  <si>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</si>
  <si>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</si>
  <si>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</si>
  <si>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</si>
  <si>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</si>
  <si>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</si>
  <si>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</si>
  <si>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</si>
  <si>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</si>
  <si>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</si>
  <si>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</si>
  <si>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</si>
  <si>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</si>
  <si>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</si>
  <si>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</si>
  <si>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</si>
  <si>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</si>
  <si>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</si>
  <si>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</si>
  <si>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</si>
  <si>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</si>
  <si>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</si>
  <si>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</si>
  <si>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</si>
  <si>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</si>
  <si>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</si>
  <si>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</si>
  <si>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</si>
  <si>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</si>
  <si>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</si>
  <si>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</si>
  <si>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</si>
  <si>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</si>
  <si>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</si>
  <si>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</si>
  <si>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</si>
  <si>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</si>
  <si>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</si>
  <si>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</si>
  <si>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</si>
  <si>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</si>
  <si>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</si>
  <si>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</si>
  <si>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</si>
  <si>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</si>
  <si>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</si>
  <si>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</si>
  <si>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</si>
  <si>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</si>
  <si>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</si>
  <si>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</si>
  <si>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</si>
  <si>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</si>
  <si>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</si>
  <si>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</si>
  <si>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</si>
  <si>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</si>
  <si>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</si>
  <si>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</si>
  <si>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</si>
  <si>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</si>
  <si>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</si>
  <si>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</si>
  <si>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</si>
  <si>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</si>
  <si>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</si>
  <si>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</si>
  <si>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</si>
  <si>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</si>
  <si>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</si>
  <si>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</si>
  <si>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</si>
  <si>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</si>
  <si>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</si>
  <si>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</si>
  <si>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</si>
  <si>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</si>
  <si>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</si>
  <si>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</si>
  <si>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</si>
  <si>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</si>
  <si>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</si>
  <si>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</si>
  <si>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</si>
  <si>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</si>
  <si>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</si>
  <si>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</si>
  <si>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</si>
  <si>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</si>
  <si>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</si>
  <si>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</si>
  <si>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</si>
  <si>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</si>
  <si>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</si>
  <si>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</si>
  <si>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</si>
  <si>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</si>
  <si>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</si>
  <si>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</si>
  <si>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</si>
  <si>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</si>
  <si>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</si>
  <si>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</si>
  <si>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</si>
  <si>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</si>
  <si>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</si>
  <si>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</si>
  <si>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</si>
  <si>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</si>
  <si>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</si>
  <si>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</si>
  <si>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</si>
  <si>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</si>
  <si>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</si>
  <si>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</si>
  <si>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</si>
  <si>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</si>
  <si>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</si>
  <si>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</si>
  <si>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</si>
  <si>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</si>
  <si>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</si>
  <si>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</si>
  <si>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</si>
  <si>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</si>
  <si>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</si>
  <si>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</si>
  <si>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</si>
  <si>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</si>
  <si>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</si>
  <si>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</si>
  <si>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</si>
  <si>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</si>
  <si>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</si>
  <si>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</si>
  <si>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</si>
  <si>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</si>
  <si>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</si>
  <si>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</si>
  <si>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</si>
  <si>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</si>
  <si>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</si>
  <si>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</si>
  <si>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</si>
  <si>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</si>
  <si>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</si>
  <si>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</si>
  <si>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</si>
  <si>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</si>
  <si>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</si>
  <si>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</si>
  <si>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</si>
  <si>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</si>
  <si>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</si>
  <si>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</si>
  <si>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</si>
  <si>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</si>
  <si>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</si>
  <si>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</si>
  <si>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</si>
  <si>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</si>
  <si>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</si>
  <si>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</si>
  <si>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</si>
  <si>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</si>
  <si>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</si>
  <si>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</si>
  <si>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</si>
  <si>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</si>
  <si>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</si>
  <si>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</si>
  <si>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</si>
  <si>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</si>
  <si>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</si>
  <si>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</si>
  <si>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</si>
  <si>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</si>
  <si>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</si>
  <si>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</si>
  <si>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</si>
  <si>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</si>
  <si>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</si>
  <si>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</si>
  <si>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</si>
  <si>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</si>
  <si>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</si>
  <si>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</si>
  <si>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</si>
  <si>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</si>
  <si>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</si>
  <si>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</si>
  <si>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</si>
  <si>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</si>
  <si>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</si>
  <si>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</si>
  <si>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</si>
  <si>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</si>
  <si>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</si>
  <si>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</si>
  <si>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</si>
  <si>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</si>
  <si>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</si>
  <si>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</si>
  <si>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</si>
  <si>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</si>
  <si>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</si>
  <si>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</si>
  <si>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</si>
  <si>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</si>
  <si>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</si>
  <si>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</si>
  <si>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</si>
  <si>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</si>
  <si>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</si>
  <si>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</si>
  <si>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</si>
  <si>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</si>
  <si>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</si>
  <si>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</si>
  <si>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</si>
  <si>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</si>
  <si>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</si>
  <si>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</si>
  <si>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</si>
  <si>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</si>
  <si>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</si>
  <si>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</si>
  <si>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</si>
  <si>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</si>
  <si>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</si>
  <si>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</si>
  <si>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</si>
  <si>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</si>
  <si>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</si>
  <si>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</si>
  <si>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</si>
  <si>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</si>
  <si>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</si>
  <si>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</si>
  <si>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</si>
  <si>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</si>
  <si>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</si>
  <si>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</si>
  <si>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</si>
  <si>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</si>
  <si>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</si>
  <si>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</si>
  <si>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</si>
  <si>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</si>
  <si>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</si>
  <si>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</si>
  <si>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</si>
  <si>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</si>
  <si>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</si>
  <si>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</si>
  <si>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</si>
  <si>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</si>
  <si>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</si>
  <si>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</si>
  <si>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</si>
  <si>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</si>
  <si>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</si>
  <si>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</si>
  <si>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</si>
  <si>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</si>
  <si>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</si>
  <si>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</si>
  <si>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</si>
  <si>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</si>
  <si>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</si>
  <si>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</si>
  <si>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</si>
  <si>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</si>
  <si>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</si>
  <si>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</si>
  <si>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</si>
  <si>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</si>
  <si>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</si>
  <si>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</si>
  <si>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</si>
  <si>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</si>
  <si>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</si>
  <si>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</si>
  <si>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</si>
  <si>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</si>
  <si>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</si>
  <si>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</si>
  <si>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</si>
  <si>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</si>
  <si>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</si>
  <si>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</si>
  <si>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</si>
  <si>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</si>
  <si>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</si>
  <si>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</si>
  <si>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</si>
  <si>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</si>
  <si>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</si>
  <si>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</si>
  <si>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</si>
  <si>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</si>
  <si>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</si>
  <si>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</si>
  <si>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</si>
  <si>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</si>
  <si>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</si>
  <si>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</si>
  <si>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</si>
  <si>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</si>
  <si>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</si>
  <si>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</si>
  <si>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</si>
  <si>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</si>
  <si>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</si>
  <si>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</si>
  <si>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</si>
  <si>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</si>
  <si>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</si>
  <si>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</si>
  <si>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</si>
  <si>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</si>
  <si>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</si>
  <si>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</si>
  <si>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</si>
  <si>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</si>
  <si>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</si>
  <si>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</si>
  <si>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</si>
  <si>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</si>
  <si>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</si>
  <si>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</si>
  <si>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</si>
  <si>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</si>
  <si>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</si>
  <si>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</si>
  <si>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</si>
  <si>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</si>
  <si>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</si>
  <si>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</si>
  <si>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</si>
  <si>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</si>
  <si>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</si>
  <si>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</si>
  <si>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</si>
  <si>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</si>
  <si>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</si>
  <si>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</si>
  <si>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</si>
  <si>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</si>
  <si>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</si>
  <si>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</si>
  <si>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</si>
  <si>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</si>
  <si>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</si>
  <si>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</si>
  <si>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</si>
  <si>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</si>
  <si>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</si>
  <si>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</si>
  <si>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</si>
  <si>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</si>
  <si>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</si>
  <si>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</si>
  <si>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</si>
  <si>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</si>
  <si>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</si>
  <si>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</si>
  <si>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</si>
  <si>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</si>
  <si>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</si>
  <si>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</si>
  <si>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</si>
  <si>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</si>
  <si>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</si>
  <si>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</si>
  <si>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</si>
  <si>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</si>
  <si>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</si>
  <si>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</si>
  <si>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</si>
  <si>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</si>
  <si>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</si>
  <si>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</si>
  <si>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</si>
  <si>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</si>
  <si>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</si>
  <si>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</si>
  <si>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</si>
  <si>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</si>
  <si>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</si>
  <si>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</si>
  <si>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</si>
  <si>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</si>
  <si>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</si>
  <si>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</si>
  <si>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</si>
  <si>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</si>
  <si>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</si>
  <si>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</si>
  <si>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</si>
  <si>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</si>
  <si>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</si>
  <si>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</si>
  <si>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</si>
  <si>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</si>
  <si>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</si>
  <si>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</si>
  <si>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</si>
  <si>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</si>
  <si>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</si>
  <si>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</si>
  <si>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</si>
  <si>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</si>
  <si>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</si>
  <si>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</si>
  <si>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</si>
  <si>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</si>
  <si>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</si>
  <si>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</si>
  <si>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</si>
  <si>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</si>
  <si>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</si>
  <si>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</si>
  <si>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</si>
  <si>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</si>
  <si>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</si>
  <si>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</si>
  <si>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</si>
  <si>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</si>
  <si>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</si>
  <si>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</si>
  <si>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</si>
  <si>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</si>
  <si>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</si>
  <si>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</si>
  <si>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</si>
  <si>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</si>
  <si>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</si>
  <si>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</si>
  <si>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</si>
  <si>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</si>
  <si>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</si>
  <si>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</si>
  <si>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</si>
  <si>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</si>
  <si>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</si>
  <si>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</si>
  <si>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</si>
  <si>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</si>
  <si>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</si>
  <si>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</si>
  <si>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</si>
  <si>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</si>
  <si>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</si>
  <si>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</si>
  <si>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</si>
  <si>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</si>
  <si>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</si>
  <si>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</si>
  <si>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</si>
  <si>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</si>
  <si>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</si>
  <si>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</si>
  <si>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</si>
  <si>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</si>
  <si>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</si>
  <si>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</si>
  <si>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</si>
  <si>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</si>
  <si>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</si>
  <si>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</si>
  <si>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</si>
  <si>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</si>
  <si>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</si>
  <si>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</si>
  <si>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</si>
  <si>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</si>
  <si>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</si>
  <si>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</si>
  <si>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</si>
  <si>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</si>
  <si>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</si>
  <si>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</si>
  <si>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</si>
  <si>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</si>
  <si>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</si>
  <si>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</si>
  <si>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</si>
  <si>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</si>
  <si>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</si>
  <si>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</si>
  <si>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</si>
  <si>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</si>
  <si>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</si>
  <si>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</si>
  <si>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</si>
  <si>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</si>
  <si>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</si>
  <si>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</si>
  <si>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</si>
  <si>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</si>
  <si>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</si>
  <si>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</si>
  <si>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</si>
  <si>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</si>
  <si>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</si>
  <si>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</si>
  <si>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</si>
  <si>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</si>
  <si>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</si>
  <si>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</si>
  <si>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</si>
  <si>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</si>
  <si>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</si>
  <si>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</si>
  <si>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</si>
  <si>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</si>
  <si>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</si>
  <si>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</si>
  <si>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</si>
  <si>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</si>
  <si>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</si>
  <si>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</si>
  <si>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</si>
  <si>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</si>
  <si>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</si>
  <si>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</si>
  <si>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</si>
  <si>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</si>
  <si>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</si>
  <si>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</si>
  <si>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</si>
  <si>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</si>
  <si>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</si>
  <si>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</si>
  <si>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</si>
  <si>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</si>
  <si>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</si>
  <si>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</si>
  <si>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</si>
  <si>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</si>
  <si>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</si>
  <si>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</si>
  <si>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</si>
  <si>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</si>
  <si>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</si>
  <si>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</si>
  <si>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</si>
  <si>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</si>
  <si>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</si>
  <si>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</si>
  <si>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</si>
  <si>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</si>
  <si>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</si>
  <si>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</si>
  <si>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</si>
  <si>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</si>
  <si>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</si>
  <si>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</si>
  <si>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</si>
  <si>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</si>
  <si>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</si>
  <si>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</si>
  <si>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</si>
  <si>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</si>
  <si>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</si>
  <si>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</si>
  <si>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</si>
  <si>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</si>
  <si>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</si>
  <si>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</si>
  <si>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</si>
  <si>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</si>
  <si>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</si>
  <si>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</si>
  <si>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</si>
  <si>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</si>
  <si>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</si>
  <si>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</si>
  <si>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</si>
  <si>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</si>
  <si>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</si>
  <si>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</si>
  <si>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</si>
  <si>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</si>
  <si>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</si>
  <si>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</si>
  <si>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</si>
  <si>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</si>
  <si>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</si>
  <si>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</si>
  <si>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</si>
  <si>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</si>
  <si>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</si>
  <si>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</si>
  <si>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</si>
  <si>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</si>
  <si>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</si>
  <si>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</si>
  <si>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</si>
  <si>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</si>
  <si>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</si>
  <si>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</si>
  <si>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</si>
  <si>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</si>
  <si>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</si>
  <si>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</si>
  <si>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</si>
  <si>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</si>
  <si>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</si>
  <si>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</si>
  <si>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</si>
  <si>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</si>
  <si>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</si>
  <si>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</si>
  <si>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</si>
  <si>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</si>
  <si>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</si>
  <si>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</si>
  <si>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</si>
  <si>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</si>
  <si>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</si>
  <si>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</si>
  <si>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</si>
  <si>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</si>
  <si>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</si>
  <si>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</si>
  <si>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</si>
  <si>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</si>
  <si>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</si>
  <si>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</si>
  <si>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</si>
  <si>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</si>
  <si>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</si>
  <si>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</si>
  <si>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</si>
  <si>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</si>
  <si>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</si>
  <si>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</si>
  <si>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</si>
  <si>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</si>
  <si>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</si>
  <si>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</si>
  <si>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</si>
  <si>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</si>
  <si>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</si>
  <si>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</si>
  <si>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</si>
  <si>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</si>
  <si>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</si>
  <si>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</si>
  <si>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</si>
  <si>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</si>
  <si>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</si>
  <si>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</si>
  <si>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</si>
  <si>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</si>
  <si>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</si>
  <si>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</si>
  <si>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</si>
  <si>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</si>
  <si>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</si>
  <si>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</si>
  <si>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</si>
  <si>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</si>
  <si>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</si>
  <si>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</si>
  <si>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</si>
  <si>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</si>
  <si>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</si>
  <si>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</si>
  <si>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</si>
  <si>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</si>
  <si>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</si>
  <si>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</si>
  <si>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</si>
  <si>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</si>
  <si>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</si>
  <si>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</si>
  <si>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</si>
  <si>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</si>
  <si>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</si>
  <si>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</si>
  <si>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</si>
  <si>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</si>
  <si>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</si>
  <si>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</si>
  <si>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</si>
  <si>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</si>
  <si>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</si>
  <si>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</si>
  <si>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</si>
  <si>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</si>
  <si>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</si>
  <si>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</si>
  <si>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</si>
  <si>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</si>
  <si>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</si>
  <si>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</si>
  <si>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</si>
  <si>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</si>
  <si>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</si>
  <si>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</si>
  <si>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</si>
  <si>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</si>
  <si>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</si>
  <si>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</si>
  <si>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</si>
  <si>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</si>
  <si>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</si>
  <si>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</si>
  <si>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</si>
  <si>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</si>
  <si>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</si>
  <si>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</si>
  <si>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</si>
  <si>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</si>
  <si>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</si>
  <si>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</si>
  <si>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</si>
  <si>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</si>
  <si>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</si>
  <si>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</si>
  <si>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</si>
  <si>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</si>
  <si>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</si>
  <si>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</si>
  <si>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</si>
  <si>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</si>
  <si>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</si>
  <si>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</si>
  <si>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</si>
  <si>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</si>
  <si>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</si>
  <si>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</si>
  <si>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</si>
  <si>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</si>
  <si>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</si>
  <si>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</si>
  <si>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</si>
  <si>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</si>
  <si>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</si>
  <si>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</si>
  <si>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</si>
  <si>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</si>
  <si>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</si>
  <si>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</si>
  <si>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</si>
  <si>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</si>
  <si>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</si>
  <si>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</si>
  <si>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</si>
  <si>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</si>
  <si>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</si>
  <si>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</si>
  <si>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</si>
  <si>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</si>
  <si>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</si>
  <si>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</si>
  <si>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</si>
  <si>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</si>
  <si>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</si>
  <si>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</si>
  <si>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</si>
  <si>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</si>
  <si>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</si>
  <si>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</si>
  <si>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</si>
  <si>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</si>
  <si>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</si>
  <si>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</si>
  <si>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</si>
  <si>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</si>
  <si>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</si>
  <si>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</si>
  <si>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</si>
  <si>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</si>
  <si>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</si>
  <si>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</si>
  <si>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</si>
  <si>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</si>
  <si>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</si>
  <si>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</si>
  <si>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</si>
  <si>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</si>
  <si>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</si>
  <si>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</si>
  <si>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</si>
  <si>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</si>
  <si>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</si>
  <si>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</si>
  <si>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</si>
  <si>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</si>
  <si>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</si>
  <si>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</si>
  <si>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</si>
  <si>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</si>
  <si>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</si>
  <si>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</si>
  <si>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</si>
  <si>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</si>
  <si>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</si>
  <si>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</si>
  <si>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</si>
  <si>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</si>
  <si>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</si>
  <si>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</si>
  <si>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</si>
  <si>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</si>
  <si>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</si>
  <si>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</si>
  <si>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</si>
  <si>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</si>
  <si>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</si>
  <si>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</si>
  <si>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</si>
  <si>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</si>
  <si>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</si>
  <si>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</si>
  <si>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</si>
  <si>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</si>
  <si>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</si>
  <si>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</si>
  <si>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</si>
  <si>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</si>
  <si>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</si>
  <si>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</si>
  <si>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</si>
  <si>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</si>
  <si>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</si>
  <si>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</si>
  <si>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</si>
  <si>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</si>
  <si>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</si>
  <si>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</si>
  <si>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</si>
  <si>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</si>
  <si>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</si>
  <si>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</si>
  <si>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</si>
  <si>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</si>
  <si>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</si>
  <si>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</si>
  <si>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</si>
  <si>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</si>
  <si>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</si>
  <si>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</si>
  <si>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</si>
  <si>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</si>
  <si>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</si>
  <si>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</si>
  <si>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</si>
  <si>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</si>
  <si>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</si>
  <si>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</si>
  <si>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</si>
  <si>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</si>
  <si>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</si>
  <si>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</si>
  <si>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</si>
  <si>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</si>
  <si>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</si>
  <si>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</si>
  <si>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</si>
  <si>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</si>
  <si>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</si>
  <si>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</si>
  <si>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</si>
  <si>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</si>
  <si>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</si>
  <si>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</si>
  <si>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</si>
  <si>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</si>
  <si>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</si>
  <si>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</si>
  <si>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</si>
  <si>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</si>
  <si>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</si>
  <si>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</si>
  <si>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</si>
  <si>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</si>
  <si>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</si>
  <si>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</si>
  <si>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</si>
  <si>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</si>
  <si>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</si>
  <si>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</si>
  <si>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</si>
  <si>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</si>
  <si>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</si>
  <si>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</si>
  <si>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</si>
  <si>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</si>
  <si>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</si>
  <si>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</si>
  <si>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</si>
  <si>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</si>
  <si>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</si>
  <si>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</si>
  <si>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</si>
  <si>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</si>
  <si>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</si>
  <si>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</si>
  <si>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</si>
  <si>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</si>
  <si>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</si>
  <si>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</si>
  <si>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</si>
  <si>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</si>
  <si>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</si>
  <si>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</si>
  <si>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</si>
  <si>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</si>
  <si>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</si>
  <si>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</si>
  <si>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</si>
  <si>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</si>
  <si>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</si>
  <si>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</si>
  <si>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</si>
  <si>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</si>
  <si>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</si>
  <si>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</si>
  <si>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</si>
  <si>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</si>
  <si>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</si>
  <si>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</si>
  <si>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</si>
  <si>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</si>
  <si>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</si>
  <si>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</si>
  <si>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</si>
  <si>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</si>
  <si>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</si>
  <si>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</si>
  <si>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</si>
  <si>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</si>
  <si>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</si>
  <si>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</si>
  <si>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</si>
  <si>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</si>
  <si>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</si>
  <si>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</si>
  <si>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</si>
  <si>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</si>
  <si>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</si>
  <si>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</si>
  <si>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</si>
  <si>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</si>
  <si>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</si>
  <si>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</si>
  <si>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</si>
  <si>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</si>
  <si>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</si>
  <si>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</si>
  <si>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</si>
  <si>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</si>
  <si>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</si>
  <si>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</si>
  <si>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</si>
  <si>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</si>
  <si>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</si>
  <si>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</si>
  <si>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</si>
  <si>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</si>
  <si>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</si>
  <si>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</si>
  <si>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</si>
  <si>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</si>
  <si>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</si>
  <si>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</si>
  <si>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</si>
  <si>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</si>
  <si>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</si>
  <si>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</si>
  <si>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</si>
  <si>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</si>
  <si>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</si>
  <si>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</si>
  <si>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</si>
  <si>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</si>
  <si>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</si>
  <si>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</si>
  <si>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</si>
  <si>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</si>
  <si>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</si>
  <si>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</si>
  <si>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</si>
  <si>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</si>
  <si>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</si>
  <si>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</si>
  <si>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</si>
  <si>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</si>
  <si>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</si>
  <si>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</si>
  <si>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</si>
  <si>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</si>
  <si>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</si>
  <si>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</si>
  <si>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</si>
  <si>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</si>
  <si>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</si>
  <si>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</si>
  <si>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</si>
  <si>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</si>
  <si>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</si>
  <si>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</si>
  <si>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</si>
  <si>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</si>
  <si>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</si>
  <si>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</si>
  <si>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</si>
  <si>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</si>
  <si>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</si>
  <si>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</si>
  <si>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</si>
  <si>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</si>
  <si>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</si>
  <si>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</si>
  <si>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</si>
  <si>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</si>
  <si>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</si>
  <si>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</si>
  <si>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</si>
  <si>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</si>
  <si>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</si>
  <si>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</si>
  <si>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</si>
  <si>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</si>
  <si>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</si>
  <si>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</si>
  <si>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</si>
  <si>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</si>
  <si>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</si>
  <si>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</si>
  <si>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</si>
  <si>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</si>
  <si>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</si>
  <si>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</si>
  <si>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</si>
  <si>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</si>
  <si>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</si>
  <si>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</si>
  <si>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</si>
  <si>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</si>
  <si>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</si>
  <si>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</si>
  <si>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</si>
  <si>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</si>
  <si>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</si>
  <si>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</si>
  <si>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</si>
  <si>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</si>
  <si>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</si>
  <si>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</si>
  <si>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</si>
  <si>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</si>
  <si>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</si>
  <si>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</si>
  <si>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</si>
  <si>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</si>
  <si>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</si>
  <si>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</si>
  <si>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</si>
  <si>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</si>
  <si>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</si>
  <si>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</si>
  <si>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</si>
  <si>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</si>
  <si>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</si>
  <si>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</si>
  <si>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</si>
  <si>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</si>
  <si>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</si>
  <si>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</si>
  <si>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</si>
  <si>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</si>
  <si>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</si>
  <si>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</si>
  <si>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</si>
  <si>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</si>
  <si>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</si>
  <si>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</si>
  <si>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</si>
  <si>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</si>
  <si>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</si>
  <si>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</si>
  <si>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</si>
  <si>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</si>
  <si>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</si>
  <si>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</si>
  <si>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</si>
  <si>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</si>
  <si>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</si>
  <si>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</si>
  <si>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</si>
  <si>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</si>
  <si>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</si>
  <si>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</si>
  <si>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</si>
  <si>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</si>
  <si>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</si>
  <si>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</si>
  <si>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</si>
  <si>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</si>
  <si>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</si>
  <si>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</si>
  <si>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</si>
  <si>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</si>
  <si>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</si>
  <si>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</si>
  <si>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</si>
  <si>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</si>
  <si>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</si>
  <si>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</si>
  <si>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</si>
  <si>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</si>
  <si>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</si>
  <si>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</si>
  <si>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</si>
  <si>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</si>
  <si>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</si>
  <si>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</si>
  <si>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</si>
  <si>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</si>
  <si>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</si>
  <si>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</si>
  <si>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</si>
  <si>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</si>
  <si>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</si>
  <si>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</si>
  <si>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</si>
  <si>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</si>
  <si>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</si>
  <si>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</si>
  <si>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</si>
  <si>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</si>
  <si>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</si>
  <si>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</si>
  <si>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</si>
  <si>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</si>
  <si>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</si>
  <si>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</si>
  <si>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</si>
  <si>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</si>
  <si>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</si>
  <si>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</si>
  <si>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</si>
  <si>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</si>
  <si>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</si>
  <si>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</si>
  <si>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</si>
  <si>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</si>
  <si>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</si>
  <si>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</si>
  <si>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</si>
  <si>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</si>
  <si>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</si>
  <si>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</si>
  <si>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</si>
  <si>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</si>
  <si>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</si>
  <si>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</si>
  <si>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</si>
  <si>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</si>
  <si>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</si>
  <si>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</si>
  <si>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</si>
  <si>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</si>
  <si>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</si>
  <si>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</si>
  <si>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</si>
  <si>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</si>
  <si>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</si>
  <si>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</si>
  <si>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</si>
  <si>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</si>
  <si>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</si>
  <si>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</si>
  <si>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</si>
  <si>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</si>
  <si>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</si>
  <si>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</si>
  <si>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</si>
  <si>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</si>
  <si>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</si>
  <si>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</si>
  <si>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</si>
  <si>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</si>
  <si>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</si>
  <si>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</si>
  <si>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</si>
  <si>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</si>
  <si>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</si>
  <si>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</si>
  <si>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</si>
  <si>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</si>
  <si>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</si>
  <si>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</si>
  <si>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</si>
  <si>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</si>
  <si>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</si>
  <si>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</si>
  <si>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</si>
  <si>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</si>
  <si>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</si>
  <si>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</si>
  <si>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</si>
  <si>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</si>
  <si>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</si>
  <si>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</si>
  <si>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</si>
  <si>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</si>
  <si>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</si>
  <si>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</si>
  <si>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</si>
  <si>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</si>
  <si>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</si>
  <si>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</si>
  <si>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</si>
  <si>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</si>
  <si>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</si>
  <si>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</si>
  <si>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</si>
  <si>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</si>
  <si>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</si>
  <si>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</si>
  <si>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</si>
  <si>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</si>
  <si>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</si>
  <si>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</si>
  <si>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</si>
  <si>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</si>
  <si>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</si>
  <si>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</si>
  <si>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</si>
  <si>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</si>
  <si>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</si>
  <si>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</si>
  <si>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</si>
  <si>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</si>
  <si>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</si>
  <si>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</si>
  <si>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</si>
  <si>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</si>
  <si>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</si>
  <si>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</si>
  <si>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</si>
  <si>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</si>
  <si>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</si>
  <si>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</si>
  <si>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</si>
  <si>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</si>
  <si>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</si>
  <si>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</si>
  <si>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</si>
  <si>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</si>
  <si>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</si>
  <si>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</si>
  <si>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</si>
  <si>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</si>
  <si>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</si>
  <si>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</si>
  <si>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</si>
  <si>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</si>
  <si>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</si>
  <si>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</si>
  <si>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</si>
  <si>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</si>
  <si>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</si>
  <si>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</si>
  <si>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</si>
  <si>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</si>
  <si>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</si>
  <si>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</si>
  <si>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</si>
  <si>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</si>
  <si>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</si>
  <si>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</si>
  <si>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</si>
  <si>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</si>
  <si>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</si>
  <si>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</si>
  <si>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</si>
  <si>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</si>
  <si>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</si>
  <si>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</si>
  <si>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</si>
  <si>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</si>
  <si>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</si>
  <si>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</si>
  <si>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</si>
  <si>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</si>
  <si>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</si>
  <si>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</si>
  <si>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</si>
  <si>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</si>
  <si>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</si>
  <si>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</si>
  <si>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</si>
  <si>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</si>
  <si>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</si>
  <si>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</si>
  <si>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</si>
  <si>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</si>
  <si>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</si>
  <si>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</si>
  <si>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</si>
  <si>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</si>
  <si>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</si>
  <si>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</si>
  <si>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</si>
  <si>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</si>
  <si>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</si>
  <si>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</si>
  <si>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</si>
  <si>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</si>
  <si>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</si>
  <si>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</si>
  <si>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</si>
  <si>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</si>
  <si>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</si>
  <si>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</si>
  <si>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</si>
  <si>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</si>
  <si>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</si>
  <si>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</si>
  <si>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</si>
  <si>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</si>
  <si>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</si>
  <si>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</si>
  <si>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</si>
  <si>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</si>
  <si>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</si>
  <si>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</si>
  <si>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</si>
  <si>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</si>
  <si>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</si>
  <si>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</si>
  <si>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</si>
  <si>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</si>
  <si>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</si>
  <si>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</si>
  <si>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</si>
  <si>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</si>
  <si>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</si>
  <si>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</si>
  <si>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</si>
  <si>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</si>
  <si>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</si>
  <si>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</si>
  <si>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</si>
  <si>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</si>
  <si>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</si>
  <si>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</si>
  <si>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</si>
  <si>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</si>
  <si>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</si>
  <si>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</si>
  <si>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</si>
  <si>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</si>
  <si>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</si>
  <si>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</si>
  <si>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</si>
  <si>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</si>
  <si>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</si>
  <si>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</si>
  <si>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</si>
  <si>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</si>
  <si>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</si>
  <si>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</si>
  <si>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</si>
  <si>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</si>
  <si>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</si>
  <si>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</si>
  <si>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</si>
  <si>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</si>
  <si>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</si>
  <si>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</si>
  <si>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</si>
  <si>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</si>
  <si>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</si>
  <si>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</si>
  <si>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</si>
  <si>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</si>
  <si>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</si>
  <si>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</si>
  <si>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</si>
  <si>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</si>
  <si>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</si>
  <si>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</si>
  <si>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</si>
  <si>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</si>
  <si>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</si>
  <si>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</si>
  <si>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</si>
  <si>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</si>
  <si>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</si>
  <si>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</si>
  <si>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</si>
  <si>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</si>
  <si>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</si>
  <si>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</si>
  <si>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</si>
  <si>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</si>
  <si>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</si>
  <si>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</si>
  <si>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</si>
  <si>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</si>
  <si>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</si>
  <si>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</si>
  <si>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</si>
  <si>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</si>
  <si>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</si>
  <si>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</si>
  <si>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</si>
  <si>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</si>
  <si>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</si>
  <si>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</si>
  <si>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</si>
  <si>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</si>
  <si>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</si>
  <si>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</si>
  <si>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</si>
  <si>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</si>
  <si>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</si>
  <si>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</si>
  <si>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</si>
  <si>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</si>
  <si>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</si>
  <si>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</si>
  <si>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</si>
  <si>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</si>
  <si>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</si>
  <si>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</si>
  <si>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</si>
  <si>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</si>
  <si>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</si>
  <si>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</si>
  <si>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</si>
  <si>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</si>
  <si>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</si>
  <si>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</si>
  <si>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</si>
  <si>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</si>
  <si>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</si>
  <si>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</si>
  <si>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</si>
  <si>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</si>
  <si>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</si>
  <si>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</si>
  <si>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</si>
  <si>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</si>
  <si>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</si>
  <si>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</si>
  <si>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</si>
  <si>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</si>
  <si>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</si>
  <si>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</si>
  <si>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</si>
  <si>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</si>
  <si>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</si>
  <si>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</si>
  <si>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</si>
  <si>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</si>
  <si>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</si>
  <si>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</si>
  <si>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</si>
  <si>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</si>
  <si>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</si>
  <si>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</si>
  <si>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</si>
  <si>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</si>
  <si>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</si>
  <si>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</si>
  <si>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</si>
  <si>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</si>
  <si>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</si>
  <si>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</si>
  <si>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</si>
  <si>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</si>
  <si>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</si>
  <si>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</si>
  <si>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</si>
  <si>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</si>
  <si>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</si>
  <si>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</si>
  <si>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</si>
  <si>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</si>
  <si>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</si>
  <si>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</si>
  <si>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</si>
  <si>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</si>
  <si>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</si>
  <si>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</si>
  <si>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</si>
  <si>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</si>
  <si>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</si>
  <si>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</si>
  <si>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</si>
  <si>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</si>
  <si>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</si>
  <si>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</si>
  <si>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</si>
  <si>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</si>
  <si>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</si>
  <si>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</si>
  <si>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</si>
  <si>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</si>
  <si>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</si>
  <si>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</si>
  <si>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</si>
  <si>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</si>
  <si>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</si>
  <si>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</si>
  <si>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</si>
  <si>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</si>
  <si>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</si>
  <si>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</si>
  <si>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</si>
  <si>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</si>
  <si>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</si>
  <si>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</si>
  <si>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</si>
  <si>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</si>
  <si>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</si>
  <si>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</si>
  <si>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</si>
  <si>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</si>
  <si>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</si>
  <si>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</si>
  <si>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</si>
  <si>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</si>
  <si>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</si>
  <si>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</si>
  <si>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</si>
  <si>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</si>
  <si>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</si>
  <si>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</si>
  <si>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</si>
  <si>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</si>
  <si>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</si>
  <si>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</si>
  <si>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</si>
  <si>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</si>
  <si>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</si>
  <si>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</si>
  <si>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</si>
  <si>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</si>
  <si>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</si>
  <si>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</si>
  <si>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</si>
  <si>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</si>
  <si>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</si>
  <si>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</si>
  <si>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</si>
  <si>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</si>
  <si>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</si>
  <si>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</si>
  <si>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</si>
  <si>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</si>
  <si>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</si>
  <si>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</si>
  <si>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</si>
  <si>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</si>
  <si>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</si>
  <si>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</si>
  <si>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</si>
  <si>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</si>
  <si>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</si>
  <si>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</si>
  <si>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</si>
  <si>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</si>
  <si>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</si>
  <si>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</si>
  <si>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</si>
  <si>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</si>
  <si>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</si>
  <si>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</si>
  <si>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</si>
  <si>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</si>
  <si>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</si>
  <si>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</si>
  <si>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</si>
  <si>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</si>
  <si>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</si>
  <si>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</si>
  <si>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</si>
  <si>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</si>
  <si>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</si>
  <si>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</si>
  <si>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</si>
  <si>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</si>
  <si>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</si>
  <si>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</si>
  <si>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</si>
  <si>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</si>
  <si>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</si>
  <si>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</si>
  <si>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</si>
  <si>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</si>
  <si>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</si>
  <si>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</si>
  <si>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</si>
  <si>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</si>
  <si>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</si>
  <si>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</si>
  <si>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</si>
  <si>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</si>
  <si>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</si>
  <si>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</si>
  <si>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</si>
  <si>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</si>
  <si>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</si>
  <si>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</si>
  <si>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</si>
  <si>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</si>
  <si>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</si>
  <si>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</si>
  <si>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</si>
  <si>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</si>
  <si>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</si>
  <si>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</si>
  <si>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</si>
  <si>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</si>
  <si>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</si>
  <si>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</si>
  <si>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</si>
  <si>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</si>
  <si>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</si>
  <si>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</si>
  <si>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</si>
  <si>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</si>
  <si>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</si>
  <si>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</si>
  <si>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</si>
  <si>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</si>
  <si>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</si>
  <si>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</si>
  <si>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</si>
  <si>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</si>
  <si>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</si>
  <si>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</si>
  <si>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</si>
  <si>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</si>
  <si>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</si>
  <si>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</si>
  <si>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</si>
  <si>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</si>
  <si>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</si>
  <si>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</si>
  <si>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</si>
  <si>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</si>
  <si>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</si>
  <si>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</si>
  <si>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</si>
  <si>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</si>
  <si>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</si>
  <si>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</si>
  <si>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</si>
  <si>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</si>
  <si>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</si>
  <si>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</si>
  <si>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</si>
  <si>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</si>
  <si>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</si>
  <si>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</si>
  <si>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</si>
  <si>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</si>
  <si>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</si>
  <si>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</si>
  <si>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</si>
  <si>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</si>
  <si>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</si>
  <si>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</si>
  <si>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</si>
  <si>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</si>
  <si>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</si>
  <si>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</si>
  <si>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</si>
  <si>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</si>
  <si>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</si>
  <si>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</si>
  <si>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</si>
  <si>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</si>
  <si>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</si>
  <si>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</si>
  <si>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</si>
  <si>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</si>
  <si>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</si>
  <si>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</si>
  <si>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</si>
  <si>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</si>
  <si>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</si>
  <si>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</si>
  <si>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</si>
  <si>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</si>
  <si>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</si>
  <si>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</si>
  <si>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</si>
  <si>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</si>
  <si>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</si>
  <si>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</si>
  <si>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</si>
  <si>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</si>
  <si>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</si>
  <si>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</si>
  <si>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</si>
  <si>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</si>
  <si>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</si>
  <si>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</si>
  <si>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</si>
  <si>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</si>
  <si>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</si>
  <si>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</si>
  <si>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</si>
  <si>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</si>
  <si>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</si>
  <si>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</si>
  <si>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</si>
  <si>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</si>
  <si>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</si>
  <si>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</si>
  <si>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</si>
  <si>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</si>
  <si>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</si>
  <si>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</si>
  <si>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</si>
  <si>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</si>
  <si>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</si>
  <si>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</si>
  <si>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</si>
  <si>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</si>
  <si>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</si>
  <si>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</si>
  <si>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</si>
  <si>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</si>
  <si>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</si>
  <si>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</si>
  <si>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</si>
  <si>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</si>
  <si>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</si>
  <si>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</si>
  <si>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</si>
  <si>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</si>
  <si>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</si>
  <si>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</si>
  <si>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</si>
  <si>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</si>
  <si>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</si>
  <si>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</si>
  <si>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</si>
  <si>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</si>
  <si>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</si>
  <si>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</si>
  <si>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</si>
  <si>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</si>
  <si>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</si>
  <si>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</si>
  <si>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</si>
  <si>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</si>
  <si>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</si>
  <si>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</si>
  <si>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</si>
  <si>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</si>
  <si>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</si>
  <si>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</si>
  <si>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</si>
  <si>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</si>
  <si>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</si>
  <si>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</si>
  <si>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</si>
  <si>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</si>
  <si>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</si>
  <si>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</si>
  <si>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</si>
  <si>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</si>
  <si>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</si>
  <si>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</si>
  <si>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</si>
  <si>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</si>
  <si>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</si>
  <si>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</si>
  <si>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</si>
  <si>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</si>
  <si>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</si>
  <si>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</si>
  <si>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</si>
  <si>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</si>
  <si>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</si>
  <si>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</si>
  <si>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</si>
  <si>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</si>
  <si>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</si>
  <si>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</si>
  <si>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</si>
  <si>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</si>
  <si>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</si>
  <si>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</si>
  <si>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</si>
  <si>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</si>
  <si>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</si>
  <si>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</si>
  <si>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</si>
  <si>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</si>
  <si>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</si>
  <si>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</si>
  <si>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</si>
  <si>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</si>
  <si>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</si>
  <si>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</si>
  <si>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</si>
  <si>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</si>
  <si>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</si>
  <si>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</si>
  <si>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</si>
  <si>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</si>
  <si>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</si>
  <si>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</si>
  <si>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</si>
  <si>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</si>
  <si>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</si>
  <si>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</si>
  <si>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</si>
  <si>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</si>
  <si>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</si>
  <si>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</si>
  <si>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</si>
  <si>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</si>
  <si>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</si>
  <si>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</si>
  <si>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</si>
  <si>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</si>
  <si>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</si>
  <si>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</si>
  <si>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</si>
  <si>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</si>
  <si>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</si>
  <si>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</si>
  <si>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</si>
  <si>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</si>
  <si>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</si>
  <si>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</si>
  <si>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</si>
  <si>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</si>
  <si>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</si>
  <si>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</si>
  <si>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</si>
  <si>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</si>
  <si>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</si>
  <si>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</si>
  <si>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</si>
  <si>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</si>
  <si>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</si>
  <si>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</si>
  <si>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</si>
  <si>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</si>
  <si>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</si>
  <si>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</si>
  <si>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</si>
  <si>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</si>
  <si>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</si>
  <si>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</si>
  <si>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</si>
  <si>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</si>
  <si>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</si>
  <si>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</si>
  <si>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</si>
  <si>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</si>
  <si>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</si>
  <si>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</si>
  <si>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</si>
  <si>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</si>
  <si>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</si>
  <si>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</si>
  <si>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</si>
  <si>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</si>
  <si>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</si>
  <si>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</si>
  <si>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</si>
  <si>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</si>
  <si>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</si>
  <si>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</si>
  <si>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</si>
  <si>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</si>
  <si>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</si>
  <si>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</si>
  <si>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</si>
  <si>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</si>
  <si>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</si>
  <si>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</si>
  <si>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</si>
  <si>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</si>
  <si>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</si>
  <si>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</si>
  <si>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</si>
  <si>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</si>
  <si>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</si>
  <si>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</si>
  <si>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</si>
  <si>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</si>
  <si>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</si>
  <si>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</si>
  <si>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</si>
  <si>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</si>
  <si>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</si>
  <si>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</si>
  <si>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</si>
  <si>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</si>
  <si>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</si>
  <si>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</si>
  <si>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</si>
  <si>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</si>
  <si>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</si>
  <si>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</si>
  <si>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</si>
  <si>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</si>
  <si>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</si>
  <si>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</si>
  <si>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</si>
  <si>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</si>
  <si>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</si>
  <si>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</si>
  <si>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</si>
  <si>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</si>
  <si>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</si>
  <si>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</si>
  <si>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</si>
  <si>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</si>
  <si>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</si>
  <si>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</si>
  <si>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</si>
  <si>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</si>
  <si>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</si>
  <si>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</si>
  <si>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</si>
  <si>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</si>
  <si>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</si>
  <si>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</si>
  <si>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</si>
  <si>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</si>
  <si>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</si>
  <si>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</si>
  <si>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</si>
  <si>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</si>
  <si>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</si>
  <si>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</si>
  <si>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</si>
  <si>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</si>
  <si>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</si>
  <si>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</si>
  <si>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</si>
  <si>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</si>
  <si>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</si>
  <si>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</si>
  <si>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</si>
  <si>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</si>
  <si>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</si>
  <si>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</si>
  <si>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</si>
  <si>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</si>
  <si>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</si>
  <si>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</si>
  <si>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</si>
  <si>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</si>
  <si>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</si>
  <si>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</si>
  <si>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</si>
  <si>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</si>
  <si>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</si>
  <si>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</si>
  <si>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</si>
  <si>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</si>
  <si>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</si>
  <si>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</si>
  <si>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</si>
  <si>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</si>
  <si>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</si>
  <si>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</si>
  <si>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</si>
  <si>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</si>
  <si>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</si>
  <si>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</si>
  <si>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</si>
  <si>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</si>
  <si>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</si>
  <si>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</si>
  <si>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</si>
  <si>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</si>
  <si>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</si>
  <si>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</si>
  <si>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</si>
  <si>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</si>
  <si>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</si>
  <si>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</si>
  <si>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</si>
  <si>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</si>
  <si>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</si>
  <si>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</si>
  <si>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</si>
  <si>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</si>
  <si>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</si>
  <si>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</si>
  <si>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</si>
  <si>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</si>
  <si>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</si>
  <si>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</si>
  <si>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</si>
  <si>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</si>
  <si>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</si>
  <si>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</si>
  <si>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</si>
  <si>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</si>
  <si>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</si>
  <si>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</si>
  <si>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</si>
  <si>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</si>
  <si>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</si>
  <si>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</si>
  <si>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</si>
  <si>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</si>
  <si>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</si>
  <si>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</si>
  <si>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</si>
  <si>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</si>
  <si>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</si>
  <si>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</si>
  <si>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</si>
  <si>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</si>
  <si>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</si>
  <si>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</si>
  <si>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</si>
  <si>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</si>
  <si>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</si>
  <si>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</si>
  <si>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</si>
  <si>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</si>
  <si>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</si>
  <si>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</si>
  <si>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</si>
  <si>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</si>
  <si>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</si>
  <si>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</si>
  <si>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</si>
  <si>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</si>
  <si>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</si>
  <si>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</si>
  <si>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</si>
  <si>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</si>
  <si>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</si>
  <si>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</si>
  <si>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</si>
  <si>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</si>
  <si>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</si>
  <si>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</si>
  <si>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</si>
  <si>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</si>
  <si>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</si>
  <si>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</si>
  <si>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</si>
  <si>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</si>
  <si>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</si>
  <si>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</si>
  <si>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</si>
  <si>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</si>
  <si>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</si>
  <si>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</si>
  <si>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</si>
  <si>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</si>
  <si>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</si>
  <si>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</si>
  <si>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</si>
  <si>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</si>
  <si>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</si>
  <si>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</si>
  <si>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</si>
  <si>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</si>
  <si>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</si>
  <si>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</si>
  <si>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</si>
  <si>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</si>
  <si>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</si>
  <si>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</si>
  <si>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</si>
  <si>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</si>
  <si>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</si>
  <si>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</si>
  <si>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</si>
  <si>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</si>
  <si>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</si>
  <si>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</si>
  <si>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</si>
  <si>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</si>
  <si>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</si>
  <si>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</si>
  <si>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</si>
  <si>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</si>
  <si>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</si>
  <si>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</si>
  <si>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</si>
  <si>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</si>
  <si>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</si>
  <si>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</si>
  <si>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</si>
  <si>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</si>
  <si>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</si>
  <si>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</si>
  <si>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</si>
  <si>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</si>
  <si>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</si>
  <si>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</si>
  <si>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</si>
  <si>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</si>
  <si>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</si>
  <si>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</si>
  <si>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</si>
  <si>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</si>
  <si>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</si>
  <si>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</si>
  <si>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</si>
  <si>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</si>
  <si>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</si>
  <si>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</si>
  <si>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</si>
  <si>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</si>
  <si>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</si>
  <si>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</si>
  <si>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</si>
  <si>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</si>
  <si>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</si>
  <si>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</si>
  <si>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</si>
  <si>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</si>
  <si>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</si>
  <si>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</si>
  <si>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</si>
  <si>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</si>
  <si>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</si>
  <si>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</si>
  <si>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</si>
  <si>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</si>
  <si>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</si>
  <si>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</si>
  <si>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</si>
  <si>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</si>
  <si>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</si>
  <si>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</si>
  <si>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</si>
  <si>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</si>
  <si>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</si>
  <si>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</si>
  <si>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</si>
  <si>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</si>
  <si>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</si>
  <si>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</si>
  <si>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</si>
  <si>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</si>
  <si>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</si>
  <si>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</si>
  <si>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</si>
  <si>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</si>
  <si>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</si>
  <si>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</si>
  <si>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</si>
  <si>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</si>
  <si>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</si>
  <si>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</si>
  <si>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</si>
  <si>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</si>
  <si>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</si>
  <si>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</si>
  <si>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</si>
  <si>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</si>
  <si>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</si>
  <si>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</si>
  <si>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</si>
  <si>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</si>
  <si>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</si>
  <si>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</si>
  <si>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</si>
  <si>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</si>
  <si>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</si>
  <si>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</si>
  <si>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</si>
  <si>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</si>
  <si>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</si>
  <si>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</si>
  <si>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</si>
  <si>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</si>
  <si>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</si>
  <si>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</si>
  <si>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</si>
  <si>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</si>
  <si>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</si>
  <si>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</si>
  <si>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</si>
  <si>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</si>
  <si>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</si>
  <si>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</si>
  <si>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</si>
  <si>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</si>
  <si>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</si>
  <si>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</si>
  <si>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</si>
  <si>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</si>
  <si>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</si>
  <si>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</si>
  <si>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</si>
  <si>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</si>
  <si>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</si>
  <si>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</si>
  <si>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</si>
  <si>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</si>
  <si>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</si>
  <si>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</si>
  <si>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</si>
  <si>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</si>
  <si>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</si>
  <si>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</si>
  <si>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</si>
  <si>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</si>
  <si>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</si>
  <si>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</si>
  <si>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</si>
  <si>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</si>
  <si>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</si>
  <si>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</si>
  <si>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</si>
  <si>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</si>
  <si>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</si>
  <si>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</si>
  <si>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</si>
  <si>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</si>
  <si>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</si>
  <si>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</si>
  <si>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</si>
  <si>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</si>
  <si>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</si>
  <si>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</si>
  <si>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</si>
  <si>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</si>
  <si>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</si>
  <si>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</si>
  <si>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</si>
  <si>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</si>
  <si>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</si>
  <si>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</si>
  <si>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</si>
  <si>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</si>
  <si>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</si>
  <si>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</si>
  <si>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</si>
  <si>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</si>
  <si>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</si>
  <si>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</si>
  <si>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</si>
  <si>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</si>
  <si>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</si>
  <si>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</si>
  <si>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</si>
  <si>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</si>
  <si>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</si>
  <si>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</si>
  <si>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</si>
  <si>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</si>
  <si>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</si>
  <si>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</si>
  <si>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</si>
  <si>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</si>
  <si>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</si>
  <si>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</si>
  <si>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</si>
  <si>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</si>
  <si>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</si>
  <si>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</si>
  <si>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</si>
  <si>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</si>
  <si>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</si>
  <si>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</si>
  <si>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</si>
  <si>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</si>
  <si>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</si>
  <si>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</si>
  <si>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</si>
  <si>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</si>
  <si>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</si>
  <si>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</si>
  <si>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</si>
  <si>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</si>
  <si>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</si>
  <si>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</si>
  <si>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</si>
  <si>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</si>
  <si>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</si>
  <si>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</si>
  <si>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</si>
  <si>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</si>
  <si>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</si>
  <si>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</si>
  <si>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</si>
  <si>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</si>
  <si>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</si>
  <si>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</si>
  <si>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</si>
  <si>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</si>
  <si>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</si>
  <si>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</si>
  <si>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</si>
  <si>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</si>
  <si>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</si>
  <si>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</si>
  <si>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</si>
  <si>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</si>
  <si>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</si>
  <si>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</si>
  <si>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</si>
  <si>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</si>
  <si>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</si>
  <si>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</si>
  <si>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</si>
  <si>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</si>
  <si>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</si>
  <si>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</si>
  <si>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</si>
  <si>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</si>
  <si>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</si>
  <si>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</si>
  <si>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</si>
  <si>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</si>
  <si>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</si>
  <si>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</si>
  <si>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</si>
  <si>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</si>
  <si>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</si>
  <si>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</si>
  <si>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</si>
  <si>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</si>
  <si>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</si>
  <si>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</si>
  <si>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</si>
  <si>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</si>
  <si>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</si>
  <si>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</si>
  <si>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</si>
  <si>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</si>
  <si>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</si>
  <si>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</si>
  <si>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</si>
  <si>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</si>
  <si>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</si>
  <si>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</si>
  <si>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</si>
  <si>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</si>
  <si>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</si>
  <si>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</si>
  <si>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</si>
  <si>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</si>
  <si>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</si>
  <si>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</si>
  <si>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</si>
  <si>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</si>
  <si>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</si>
  <si>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</si>
  <si>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</si>
  <si>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</si>
  <si>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</si>
  <si>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</si>
  <si>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</si>
  <si>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</si>
  <si>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</si>
  <si>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</si>
  <si>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</si>
  <si>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</si>
  <si>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</si>
  <si>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</si>
  <si>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</si>
  <si>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</si>
  <si>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</si>
  <si>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</si>
  <si>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</si>
  <si>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</si>
  <si>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</si>
  <si>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</si>
  <si>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</si>
  <si>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</si>
  <si>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</si>
  <si>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</si>
  <si>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</si>
  <si>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</si>
  <si>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</si>
  <si>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</si>
  <si>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</si>
  <si>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</si>
  <si>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</si>
  <si>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</si>
  <si>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</si>
  <si>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</si>
  <si>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</si>
  <si>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</si>
  <si>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</si>
  <si>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</si>
  <si>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</si>
  <si>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</si>
  <si>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</si>
  <si>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</si>
  <si>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</si>
  <si>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</si>
  <si>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</si>
  <si>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</si>
  <si>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</si>
  <si>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</si>
  <si>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</si>
  <si>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</si>
  <si>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</si>
  <si>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</si>
  <si>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</si>
  <si>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</si>
  <si>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</si>
  <si>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</si>
  <si>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</si>
  <si>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</si>
  <si>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</si>
  <si>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</si>
  <si>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</si>
  <si>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</si>
  <si>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</si>
  <si>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</si>
  <si>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</si>
  <si>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</si>
  <si>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</si>
  <si>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</si>
  <si>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</si>
  <si>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</si>
  <si>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</si>
  <si>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</si>
  <si>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</si>
  <si>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</si>
  <si>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</si>
  <si>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</si>
  <si>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</si>
  <si>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</si>
  <si>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</si>
  <si>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</si>
  <si>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</si>
  <si>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</si>
  <si>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</si>
  <si>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</si>
  <si>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</si>
  <si>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</si>
  <si>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</si>
  <si>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</si>
  <si>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</si>
  <si>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</si>
  <si>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</si>
  <si>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</si>
  <si>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</si>
  <si>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</si>
  <si>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</si>
  <si>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</si>
  <si>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</si>
  <si>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</si>
  <si>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</si>
  <si>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</si>
  <si>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</si>
  <si>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</si>
  <si>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</si>
  <si>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</si>
  <si>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</si>
  <si>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</si>
  <si>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</si>
  <si>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</si>
  <si>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</si>
  <si>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</si>
  <si>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</si>
  <si>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</si>
  <si>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</si>
  <si>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</si>
  <si>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</si>
  <si>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</si>
  <si>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</si>
  <si>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</si>
  <si>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</si>
  <si>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</si>
  <si>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</si>
  <si>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</si>
  <si>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</si>
  <si>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</si>
  <si>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</si>
  <si>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</si>
  <si>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</si>
  <si>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</si>
  <si>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</si>
  <si>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</si>
  <si>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</si>
  <si>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</si>
  <si>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</si>
  <si>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</si>
  <si>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</si>
  <si>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</si>
  <si>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</si>
  <si>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</si>
  <si>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</si>
  <si>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</si>
  <si>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</si>
  <si>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</si>
  <si>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</si>
  <si>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</si>
  <si>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</si>
  <si>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</si>
  <si>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</si>
  <si>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</si>
  <si>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</si>
  <si>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</si>
  <si>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</si>
  <si>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</si>
  <si>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</si>
  <si>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</si>
  <si>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</si>
  <si>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</si>
  <si>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</si>
  <si>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</si>
  <si>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</si>
  <si>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</si>
  <si>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</si>
  <si>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</si>
  <si>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</si>
  <si>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</si>
  <si>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</si>
  <si>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</si>
  <si>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</si>
  <si>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</si>
  <si>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</si>
  <si>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</si>
  <si>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</si>
  <si>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</si>
  <si>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</si>
  <si>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</si>
  <si>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</si>
  <si>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</si>
  <si>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</si>
  <si>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</si>
  <si>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</si>
  <si>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</si>
  <si>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</si>
  <si>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</si>
  <si>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</si>
  <si>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</si>
  <si>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</si>
  <si>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</si>
  <si>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</si>
  <si>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</si>
  <si>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</si>
  <si>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</si>
  <si>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</si>
  <si>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</si>
  <si>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</si>
  <si>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</si>
  <si>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</si>
  <si>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</si>
  <si>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</si>
  <si>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</si>
  <si>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</si>
  <si>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</si>
  <si>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</si>
  <si>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</si>
  <si>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</si>
  <si>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</si>
  <si>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</si>
  <si>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</si>
  <si>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</si>
  <si>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</si>
  <si>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</si>
  <si>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</si>
  <si>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</si>
  <si>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</si>
  <si>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</si>
  <si>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</si>
  <si>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</si>
  <si>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</si>
  <si>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</si>
  <si>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</si>
  <si>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</si>
  <si>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</si>
  <si>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</si>
  <si>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</si>
  <si>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</si>
  <si>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</si>
  <si>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</si>
  <si>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</si>
  <si>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</si>
  <si>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</si>
  <si>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</si>
  <si>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</si>
  <si>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</si>
  <si>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</si>
  <si>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</si>
  <si>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</si>
  <si>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</si>
  <si>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</si>
  <si>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</si>
  <si>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</si>
  <si>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</si>
  <si>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</si>
  <si>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</si>
  <si>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</si>
  <si>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</si>
  <si>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</si>
  <si>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</si>
  <si>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</si>
  <si>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</si>
  <si>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</si>
  <si>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</si>
  <si>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</si>
  <si>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</si>
  <si>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</si>
  <si>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</si>
  <si>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</si>
  <si>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</si>
  <si>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</si>
  <si>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</si>
  <si>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</si>
  <si>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</si>
  <si>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</si>
  <si>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</si>
  <si>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</si>
  <si>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</si>
  <si>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</si>
  <si>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</si>
  <si>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</si>
  <si>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</si>
  <si>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</si>
  <si>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</si>
  <si>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</si>
  <si>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</si>
  <si>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</si>
  <si>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</si>
  <si>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</si>
  <si>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</si>
  <si>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</si>
  <si>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</si>
  <si>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</si>
  <si>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</si>
  <si>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</si>
  <si>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</si>
  <si>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</si>
  <si>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</si>
  <si>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</si>
  <si>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</si>
  <si>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</si>
  <si>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</si>
  <si>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</si>
  <si>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</si>
  <si>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</si>
  <si>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</si>
  <si>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</si>
  <si>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</si>
  <si>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</si>
  <si>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</si>
  <si>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</si>
  <si>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</si>
  <si>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</si>
  <si>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</si>
  <si>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</si>
  <si>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</si>
  <si>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</si>
  <si>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</si>
  <si>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</si>
  <si>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</si>
  <si>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</si>
  <si>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</si>
  <si>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</si>
  <si>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</si>
  <si>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</si>
  <si>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</si>
  <si>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</si>
  <si>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</si>
  <si>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</si>
  <si>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</si>
  <si>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</si>
  <si>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</si>
  <si>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</si>
  <si>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</si>
  <si>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</si>
  <si>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</si>
  <si>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</si>
  <si>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</si>
  <si>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</si>
  <si>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</si>
  <si>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</si>
  <si>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</si>
  <si>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</si>
  <si>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</si>
  <si>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</si>
  <si>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</si>
  <si>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</si>
  <si>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</si>
  <si>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</si>
  <si>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</si>
  <si>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</si>
  <si>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</si>
  <si>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</si>
  <si>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</si>
  <si>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</si>
  <si>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</si>
  <si>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</si>
  <si>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</si>
  <si>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</si>
  <si>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</si>
  <si>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</si>
  <si>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</si>
  <si>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</si>
  <si>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</si>
  <si>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</si>
  <si>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</si>
  <si>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</si>
  <si>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</si>
  <si>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</si>
  <si>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</si>
  <si>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</si>
  <si>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</si>
  <si>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</si>
  <si>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</si>
  <si>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</si>
  <si>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</si>
  <si>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</si>
  <si>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</si>
  <si>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</si>
  <si>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</si>
  <si>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</si>
  <si>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</si>
  <si>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</si>
  <si>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</si>
  <si>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</si>
  <si>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</si>
  <si>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</si>
  <si>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</si>
  <si>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</si>
  <si>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</si>
  <si>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</si>
  <si>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</si>
  <si>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</si>
  <si>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</si>
  <si>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</si>
  <si>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</si>
  <si>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</si>
  <si>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</si>
  <si>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</si>
  <si>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</si>
  <si>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</si>
  <si>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</si>
  <si>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</si>
  <si>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</si>
  <si>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</si>
  <si>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</si>
  <si>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</si>
  <si>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</si>
  <si>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</si>
  <si>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</si>
  <si>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</si>
  <si>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</si>
  <si>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</si>
  <si>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</si>
  <si>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</si>
  <si>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</si>
  <si>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</si>
  <si>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</si>
  <si>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</si>
  <si>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</si>
  <si>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</si>
  <si>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</si>
  <si>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</si>
  <si>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</si>
  <si>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</si>
  <si>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</si>
  <si>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</si>
  <si>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</si>
  <si>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</si>
  <si>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</si>
  <si>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</si>
  <si>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</si>
  <si>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</si>
  <si>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</si>
  <si>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</si>
  <si>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</si>
  <si>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</si>
  <si>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</si>
  <si>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</si>
  <si>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</si>
  <si>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</si>
  <si>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</si>
  <si>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</si>
  <si>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</si>
  <si>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</si>
  <si>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</si>
  <si>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</si>
  <si>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</si>
  <si>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</si>
  <si>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</si>
  <si>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</si>
  <si>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</si>
  <si>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</si>
  <si>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</si>
  <si>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</si>
  <si>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</si>
  <si>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</si>
  <si>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</si>
  <si>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</si>
  <si>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</si>
  <si>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</si>
  <si>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</si>
  <si>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</si>
  <si>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</si>
  <si>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</si>
  <si>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</si>
  <si>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</si>
  <si>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</si>
  <si>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</si>
  <si>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</si>
  <si>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</si>
  <si>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</si>
  <si>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</si>
  <si>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</si>
  <si>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</si>
  <si>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</si>
  <si>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</si>
  <si>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</si>
  <si>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</si>
  <si>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</si>
  <si>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</si>
  <si>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</si>
  <si>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</si>
  <si>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</si>
  <si>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</si>
  <si>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</si>
  <si>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</si>
  <si>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</si>
  <si>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</si>
  <si>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</si>
  <si>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</si>
  <si>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</si>
  <si>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</si>
  <si>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</si>
  <si>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</si>
  <si>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</si>
  <si>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</si>
  <si>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</si>
  <si>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</si>
  <si>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</si>
  <si>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</si>
  <si>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</si>
  <si>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</si>
  <si>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</si>
  <si>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</si>
  <si>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</si>
  <si>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</si>
  <si>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</si>
  <si>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</si>
  <si>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</si>
  <si>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</si>
  <si>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</si>
  <si>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</si>
  <si>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</si>
  <si>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</si>
  <si>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</si>
  <si>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</si>
  <si>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</si>
  <si>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</si>
  <si>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</si>
  <si>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</si>
  <si>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</si>
  <si>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</si>
  <si>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</si>
  <si>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</si>
  <si>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</si>
  <si>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</si>
  <si>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</si>
  <si>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</si>
  <si>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</si>
  <si>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</si>
  <si>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</si>
  <si>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</si>
  <si>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</si>
  <si>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</si>
  <si>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</si>
  <si>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</si>
  <si>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</si>
  <si>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</si>
  <si>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</si>
  <si>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</si>
  <si>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</si>
  <si>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</si>
  <si>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</si>
  <si>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</si>
  <si>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</si>
  <si>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</si>
  <si>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</si>
  <si>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</si>
  <si>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</si>
  <si>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</si>
  <si>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</si>
  <si>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</si>
  <si>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</si>
  <si>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</si>
  <si>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</si>
  <si>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</si>
  <si>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</si>
  <si>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</si>
  <si>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</si>
  <si>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</si>
  <si>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</si>
  <si>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</si>
  <si>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</si>
  <si>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</si>
  <si>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</si>
  <si>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</si>
  <si>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</si>
  <si>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</si>
  <si>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</si>
  <si>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</si>
  <si>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</si>
  <si>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</si>
  <si>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</si>
  <si>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</si>
  <si>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</si>
  <si>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</si>
  <si>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</si>
  <si>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</si>
  <si>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</si>
  <si>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</si>
  <si>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</si>
  <si>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</si>
  <si>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</si>
  <si>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</si>
  <si>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</si>
  <si>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</si>
  <si>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</si>
  <si>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</si>
  <si>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</si>
  <si>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</si>
  <si>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</si>
  <si>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</si>
  <si>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</si>
  <si>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</si>
  <si>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</si>
  <si>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</si>
  <si>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</si>
  <si>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</si>
  <si>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</si>
  <si>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</si>
  <si>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</si>
  <si>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</si>
  <si>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</si>
  <si>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</si>
  <si>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</si>
  <si>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</si>
  <si>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</si>
  <si>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</si>
  <si>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</si>
  <si>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</si>
  <si>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</si>
  <si>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</si>
  <si>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</si>
  <si>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</si>
  <si>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</si>
  <si>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</si>
  <si>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</si>
  <si>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</si>
  <si>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</si>
  <si>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</si>
  <si>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</si>
  <si>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</si>
  <si>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</si>
  <si>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</si>
  <si>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</si>
  <si>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</si>
  <si>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</si>
  <si>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</si>
  <si>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</si>
  <si>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</si>
  <si>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</si>
  <si>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</si>
  <si>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</si>
  <si>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</si>
  <si>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</si>
  <si>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</si>
  <si>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</si>
  <si>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</si>
  <si>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</si>
  <si>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</si>
  <si>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</si>
  <si>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</si>
  <si>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</si>
  <si>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</si>
  <si>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</si>
  <si>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</si>
  <si>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</si>
  <si>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</si>
  <si>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</si>
  <si>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</si>
  <si>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</si>
  <si>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</si>
  <si>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</si>
  <si>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</si>
  <si>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</si>
  <si>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</si>
  <si>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</si>
  <si>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</si>
  <si>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</si>
  <si>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</si>
  <si>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</si>
  <si>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</si>
  <si>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</si>
  <si>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</si>
  <si>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</si>
  <si>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</si>
  <si>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</si>
  <si>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</si>
  <si>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</si>
  <si>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</si>
  <si>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</si>
  <si>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</si>
  <si>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</si>
  <si>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</si>
  <si>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</si>
  <si>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</si>
  <si>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</si>
  <si>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</si>
  <si>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</si>
  <si>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</si>
  <si>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</si>
  <si>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</si>
  <si>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</si>
  <si>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</si>
  <si>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</si>
  <si>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</si>
  <si>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</si>
  <si>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</si>
  <si>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</si>
  <si>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</si>
  <si>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</si>
  <si>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</si>
  <si>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</si>
  <si>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</si>
  <si>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</si>
  <si>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</si>
  <si>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</si>
  <si>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</si>
  <si>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</si>
  <si>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</si>
  <si>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</si>
  <si>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</si>
  <si>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</si>
  <si>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</si>
  <si>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</si>
  <si>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</si>
  <si>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</si>
  <si>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</si>
  <si>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</si>
  <si>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</si>
  <si>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</si>
  <si>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</si>
  <si>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</si>
  <si>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</si>
  <si>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</si>
  <si>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</si>
  <si>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</si>
  <si>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</si>
  <si>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</si>
  <si>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</si>
  <si>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</si>
  <si>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</si>
  <si>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</si>
  <si>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</si>
  <si>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</si>
  <si>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</si>
  <si>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</si>
  <si>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</si>
  <si>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</si>
  <si>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</si>
  <si>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</si>
  <si>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</si>
  <si>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</si>
  <si>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</si>
  <si>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</si>
  <si>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</si>
  <si>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</si>
  <si>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</si>
  <si>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</si>
  <si>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</si>
  <si>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</si>
  <si>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</si>
  <si>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</si>
  <si>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</si>
  <si>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</si>
  <si>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</si>
  <si>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</si>
  <si>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</si>
  <si>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</si>
  <si>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</si>
  <si>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</si>
  <si>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</si>
  <si>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</si>
  <si>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</si>
  <si>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</si>
  <si>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</si>
  <si>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</si>
  <si>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</si>
  <si>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</si>
  <si>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</si>
  <si>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</si>
  <si>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</si>
  <si>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</si>
  <si>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</si>
  <si>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</si>
  <si>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</si>
  <si>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</si>
  <si>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</si>
  <si>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</si>
  <si>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</si>
  <si>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</si>
  <si>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</si>
  <si>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</si>
  <si>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</si>
  <si>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</si>
  <si>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</si>
  <si>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</si>
  <si>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</si>
  <si>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</si>
  <si>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</si>
  <si>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</si>
  <si>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</si>
  <si>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</si>
  <si>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</si>
  <si>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</si>
  <si>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</si>
  <si>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</si>
  <si>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</si>
  <si>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</si>
  <si>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</si>
  <si>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</si>
  <si>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</si>
  <si>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</si>
  <si>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</si>
  <si>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</si>
  <si>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</si>
  <si>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</si>
  <si>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</si>
  <si>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</si>
  <si>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</si>
  <si>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</si>
  <si>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</si>
  <si>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</si>
  <si>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</si>
  <si>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</si>
  <si>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</si>
  <si>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</si>
  <si>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</si>
  <si>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</si>
  <si>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</si>
  <si>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</si>
  <si>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</si>
  <si>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</si>
  <si>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</si>
  <si>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</si>
  <si>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</si>
  <si>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</si>
  <si>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</si>
  <si>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</si>
  <si>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</si>
  <si>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</si>
  <si>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</si>
  <si>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</si>
  <si>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</si>
  <si>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</si>
  <si>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</si>
  <si>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</si>
  <si>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</si>
  <si>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</si>
  <si>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</si>
  <si>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</si>
  <si>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</si>
  <si>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</si>
  <si>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</si>
  <si>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</si>
  <si>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</si>
  <si>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</si>
  <si>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</si>
  <si>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</si>
  <si>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</si>
  <si>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</si>
  <si>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</si>
  <si>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</si>
  <si>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</si>
  <si>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</si>
  <si>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</si>
  <si>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</si>
  <si>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</si>
  <si>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</si>
  <si>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</si>
  <si>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</si>
  <si>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</si>
  <si>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</si>
  <si>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</si>
  <si>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</si>
  <si>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</si>
  <si>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</si>
  <si>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</si>
  <si>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</si>
  <si>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</si>
  <si>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</si>
  <si>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</si>
  <si>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</si>
  <si>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</si>
  <si>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</si>
  <si>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</si>
  <si>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</si>
  <si>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</si>
  <si>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</si>
  <si>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</si>
  <si>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</si>
  <si>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</si>
  <si>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</si>
  <si>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</si>
  <si>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</si>
  <si>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</si>
  <si>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</si>
  <si>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</si>
  <si>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</si>
  <si>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</si>
  <si>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</si>
  <si>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</si>
  <si>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</si>
  <si>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</si>
  <si>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</si>
  <si>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</si>
  <si>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</si>
  <si>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</si>
  <si>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</si>
  <si>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</si>
  <si>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</si>
  <si>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</si>
  <si>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</si>
  <si>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</si>
  <si>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</si>
  <si>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</si>
  <si>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</si>
  <si>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</si>
  <si>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</si>
  <si>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</si>
  <si>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</si>
  <si>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</si>
  <si>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</si>
  <si>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</si>
  <si>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</si>
  <si>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</si>
  <si>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</si>
  <si>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</si>
  <si>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</si>
  <si>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</si>
  <si>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</si>
  <si>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</si>
  <si>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</si>
  <si>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</si>
  <si>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</si>
  <si>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</si>
  <si>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</si>
  <si>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</si>
  <si>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</si>
  <si>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</si>
  <si>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</si>
  <si>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</si>
  <si>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</si>
  <si>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</si>
  <si>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</si>
  <si>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</si>
  <si>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</si>
  <si>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</si>
  <si>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</si>
  <si>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</si>
  <si>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</si>
  <si>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</si>
  <si>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</si>
  <si>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</si>
  <si>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</si>
  <si>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</si>
  <si>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</si>
  <si>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</si>
  <si>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</si>
  <si>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</si>
  <si>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</si>
  <si>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</si>
  <si>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</si>
  <si>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</si>
  <si>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</si>
  <si>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</si>
  <si>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</si>
  <si>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</si>
  <si>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</si>
  <si>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</si>
  <si>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</si>
  <si>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</si>
  <si>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</si>
  <si>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</si>
  <si>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</si>
  <si>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</si>
  <si>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</si>
  <si>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</si>
  <si>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</si>
  <si>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</si>
  <si>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</si>
  <si>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</si>
  <si>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</si>
  <si>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</si>
  <si>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</si>
  <si>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</si>
  <si>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</si>
  <si>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</si>
  <si>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</si>
  <si>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</si>
  <si>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</si>
  <si>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</si>
  <si>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</si>
  <si>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</si>
  <si>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</si>
  <si>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</si>
  <si>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</si>
  <si>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</si>
  <si>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</si>
  <si>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</si>
  <si>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</si>
  <si>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</si>
  <si>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</si>
  <si>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</si>
  <si>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</si>
  <si>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</si>
  <si>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</si>
  <si>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</si>
  <si>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</si>
  <si>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</si>
  <si>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</si>
  <si>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</si>
  <si>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</si>
  <si>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</si>
  <si>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</si>
  <si>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</si>
  <si>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</si>
  <si>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</si>
  <si>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</si>
  <si>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</si>
  <si>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</si>
  <si>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</si>
  <si>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</si>
  <si>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</si>
  <si>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</si>
  <si>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</si>
  <si>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</si>
  <si>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</si>
  <si>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</si>
  <si>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</si>
  <si>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</si>
  <si>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</si>
  <si>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</si>
  <si>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</si>
  <si>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</si>
  <si>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</si>
  <si>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</si>
  <si>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</si>
  <si>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</si>
  <si>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</si>
  <si>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</si>
  <si>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</si>
  <si>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</si>
  <si>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</si>
  <si>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</si>
  <si>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</si>
  <si>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</si>
  <si>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</si>
  <si>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</si>
  <si>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</si>
  <si>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</si>
  <si>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</si>
  <si>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</si>
  <si>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</si>
  <si>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</si>
  <si>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</si>
  <si>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</si>
  <si>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</si>
  <si>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</si>
  <si>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</si>
  <si>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</si>
  <si>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</si>
  <si>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</si>
  <si>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</si>
  <si>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</si>
  <si>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</si>
  <si>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</si>
  <si>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</si>
  <si>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</si>
  <si>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</si>
  <si>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</si>
  <si>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</si>
  <si>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</si>
  <si>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</si>
  <si>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</si>
  <si>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</si>
  <si>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</si>
  <si>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</si>
  <si>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</si>
  <si>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</si>
  <si>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</si>
  <si>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</si>
  <si>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</si>
  <si>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</si>
  <si>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</si>
  <si>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</si>
  <si>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</si>
  <si>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</si>
  <si>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</si>
  <si>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</si>
  <si>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</si>
  <si>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</si>
  <si>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</si>
  <si>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</si>
  <si>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</si>
  <si>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</si>
  <si>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</si>
  <si>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</si>
  <si>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</si>
  <si>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</si>
  <si>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</si>
  <si>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</si>
  <si>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</si>
  <si>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</si>
  <si>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</si>
  <si>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</si>
  <si>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</si>
  <si>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</si>
  <si>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</si>
  <si>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</si>
  <si>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</si>
  <si>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</si>
  <si>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</si>
  <si>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</si>
  <si>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</si>
  <si>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</si>
  <si>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</si>
  <si>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</si>
  <si>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</si>
  <si>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</si>
  <si>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</si>
  <si>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</si>
  <si>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</si>
  <si>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</si>
  <si>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</si>
  <si>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</si>
  <si>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</si>
  <si>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</si>
  <si>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</si>
  <si>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</si>
  <si>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</si>
  <si>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</si>
  <si>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</si>
  <si>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</si>
  <si>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</si>
  <si>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</si>
  <si>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</si>
  <si>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</si>
  <si>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</si>
  <si>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</si>
  <si>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</si>
  <si>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</si>
  <si>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</si>
  <si>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</si>
  <si>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</si>
  <si>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</si>
  <si>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</si>
  <si>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</si>
  <si>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</si>
  <si>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</si>
  <si>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</si>
  <si>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</si>
  <si>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</si>
  <si>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</si>
  <si>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</si>
  <si>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</si>
  <si>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</si>
  <si>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</si>
  <si>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</si>
  <si>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</si>
  <si>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</si>
  <si>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</si>
  <si>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</si>
  <si>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</si>
  <si>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</si>
  <si>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</si>
  <si>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</si>
  <si>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</si>
  <si>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</si>
  <si>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</si>
  <si>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</si>
  <si>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</si>
  <si>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</si>
  <si>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</si>
  <si>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</si>
  <si>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</si>
  <si>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</si>
  <si>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</si>
  <si>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</si>
  <si>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</si>
  <si>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</si>
  <si>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</si>
  <si>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</si>
  <si>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</si>
  <si>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</si>
  <si>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</si>
  <si>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</si>
  <si>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</si>
  <si>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</si>
  <si>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</si>
  <si>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</si>
  <si>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</si>
  <si>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</si>
  <si>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</si>
  <si>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</si>
  <si>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</si>
  <si>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</si>
  <si>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</si>
  <si>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</si>
  <si>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</si>
  <si>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</si>
  <si>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</si>
  <si>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</si>
  <si>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</si>
  <si>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</si>
  <si>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</si>
  <si>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</si>
  <si>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</si>
  <si>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</si>
  <si>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</si>
  <si>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</si>
  <si>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</si>
  <si>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</si>
  <si>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</si>
  <si>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</si>
  <si>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</si>
  <si>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</si>
  <si>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</si>
  <si>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</si>
  <si>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</si>
  <si>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</si>
  <si>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</si>
  <si>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</si>
  <si>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</si>
  <si>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</si>
  <si>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</si>
  <si>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</si>
  <si>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</si>
  <si>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</si>
  <si>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</si>
  <si>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</si>
  <si>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</si>
  <si>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</si>
  <si>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</si>
  <si>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</si>
  <si>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</si>
  <si>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</si>
  <si>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</si>
  <si>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</si>
  <si>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</si>
  <si>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</si>
  <si>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</si>
  <si>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</si>
  <si>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</si>
  <si>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</si>
  <si>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</si>
  <si>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</si>
  <si>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</si>
  <si>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</si>
  <si>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</si>
  <si>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</si>
  <si>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</si>
  <si>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</si>
  <si>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</si>
  <si>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</si>
  <si>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</si>
  <si>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</si>
  <si>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</si>
  <si>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</si>
  <si>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</si>
  <si>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</si>
  <si>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</si>
  <si>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</si>
  <si>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</si>
  <si>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</si>
  <si>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</si>
  <si>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</si>
  <si>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</si>
  <si>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</si>
  <si>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</si>
  <si>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</si>
  <si>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</si>
  <si>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</si>
  <si>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</si>
  <si>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</si>
  <si>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</si>
  <si>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</si>
  <si>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</si>
  <si>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</si>
  <si>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</si>
  <si>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</si>
  <si>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</si>
  <si>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</si>
  <si>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</si>
  <si>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</si>
  <si>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</si>
  <si>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</si>
  <si>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</si>
  <si>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</si>
  <si>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</si>
  <si>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</si>
  <si>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</si>
  <si>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</si>
  <si>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</si>
  <si>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</si>
  <si>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</si>
  <si>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</si>
  <si>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</si>
  <si>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</si>
  <si>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</si>
  <si>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</si>
  <si>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</si>
  <si>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</si>
  <si>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</si>
  <si>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</si>
  <si>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</si>
  <si>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</si>
  <si>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</si>
  <si>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</si>
  <si>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</si>
  <si>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</si>
  <si>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</si>
  <si>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</si>
  <si>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</si>
  <si>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</si>
  <si>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</si>
  <si>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</si>
  <si>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</si>
  <si>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</si>
  <si>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</si>
  <si>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</si>
  <si>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</si>
  <si>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</si>
  <si>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</si>
  <si>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</si>
  <si>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</si>
  <si>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</si>
  <si>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</si>
  <si>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</si>
  <si>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</si>
  <si>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</si>
  <si>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</si>
  <si>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</si>
  <si>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</si>
  <si>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</si>
  <si>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</si>
  <si>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</si>
  <si>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</si>
  <si>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</si>
  <si>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</si>
  <si>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</si>
  <si>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</si>
  <si>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</si>
  <si>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</si>
  <si>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</si>
  <si>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</si>
  <si>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</si>
  <si>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</si>
  <si>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</si>
  <si>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</si>
  <si>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</si>
  <si>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</si>
  <si>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</si>
  <si>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</si>
  <si>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</si>
  <si>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</si>
  <si>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</si>
  <si>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</si>
  <si>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</si>
  <si>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</si>
  <si>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</si>
  <si>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</si>
  <si>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</si>
  <si>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</si>
  <si>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</si>
  <si>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</si>
  <si>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</si>
  <si>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</si>
  <si>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</si>
  <si>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</si>
  <si>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</si>
  <si>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</si>
  <si>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</si>
  <si>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</si>
  <si>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</si>
  <si>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</si>
  <si>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</si>
  <si>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</si>
  <si>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</si>
  <si>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</si>
  <si>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</si>
  <si>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</si>
  <si>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</si>
  <si>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</si>
  <si>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</si>
  <si>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</si>
  <si>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</si>
  <si>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</si>
  <si>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</si>
  <si>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</si>
  <si>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</si>
  <si>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</si>
  <si>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</si>
  <si>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</si>
  <si>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</si>
  <si>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</si>
  <si>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</si>
  <si>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</si>
  <si>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</si>
  <si>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</si>
  <si>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</si>
  <si>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</si>
  <si>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</si>
  <si>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</si>
  <si>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</si>
  <si>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</si>
  <si>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</si>
  <si>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</si>
  <si>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</si>
  <si>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</si>
  <si>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</si>
  <si>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</si>
  <si>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</si>
  <si>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</si>
  <si>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</si>
  <si>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</si>
  <si>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</si>
  <si>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</si>
  <si>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</si>
  <si>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</si>
  <si>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</si>
  <si>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</si>
  <si>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</si>
  <si>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</si>
  <si>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</si>
  <si>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</si>
  <si>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</si>
  <si>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</si>
  <si>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</si>
  <si>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</si>
  <si>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</si>
  <si>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</si>
  <si>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</si>
  <si>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</si>
  <si>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</si>
  <si>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</si>
  <si>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</si>
  <si>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</si>
  <si>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</si>
  <si>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</si>
  <si>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</si>
  <si>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</si>
  <si>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</si>
  <si>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</si>
  <si>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</si>
  <si>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</si>
  <si>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</si>
  <si>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</si>
  <si>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</si>
  <si>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</si>
  <si>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</si>
  <si>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</si>
  <si>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</si>
  <si>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</si>
  <si>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</si>
  <si>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</si>
  <si>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</si>
  <si>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</si>
  <si>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</si>
  <si>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</si>
  <si>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</si>
  <si>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</si>
  <si>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</si>
  <si>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</si>
  <si>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</si>
  <si>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</si>
  <si>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</si>
  <si>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</si>
  <si>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</si>
  <si>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</si>
  <si>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</si>
  <si>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</si>
  <si>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</si>
  <si>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</si>
  <si>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</si>
  <si>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</si>
  <si>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</si>
  <si>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</si>
  <si>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</si>
  <si>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</si>
  <si>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</si>
  <si>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</si>
  <si>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</si>
  <si>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</si>
  <si>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</si>
  <si>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</si>
  <si>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</si>
  <si>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</si>
  <si>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</si>
  <si>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</si>
  <si>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</si>
  <si>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</si>
  <si>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</si>
  <si>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</si>
  <si>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</si>
  <si>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</si>
  <si>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</si>
  <si>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</si>
  <si>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</si>
  <si>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</si>
  <si>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</si>
  <si>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</si>
  <si>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</si>
  <si>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</si>
  <si>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</si>
  <si>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</si>
  <si>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</si>
  <si>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</si>
  <si>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</si>
  <si>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</si>
  <si>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</si>
  <si>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</si>
  <si>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</si>
  <si>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</si>
  <si>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</si>
  <si>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</si>
  <si>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</si>
  <si>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</si>
  <si>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</si>
  <si>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</si>
  <si>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</si>
  <si>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</si>
  <si>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</si>
  <si>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</si>
  <si>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</si>
  <si>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</si>
  <si>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</si>
  <si>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</si>
  <si>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</si>
  <si>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</si>
  <si>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</si>
  <si>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</si>
  <si>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</si>
  <si>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</si>
  <si>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</si>
  <si>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</si>
  <si>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</si>
  <si>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</si>
  <si>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</si>
  <si>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</si>
  <si>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</si>
  <si>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</si>
  <si>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</si>
  <si>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</si>
  <si>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</si>
  <si>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</si>
  <si>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</si>
  <si>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</si>
  <si>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</si>
  <si>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</si>
  <si>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</si>
  <si>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</si>
  <si>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</si>
  <si>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</si>
  <si>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</si>
  <si>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</si>
  <si>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</si>
  <si>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</si>
  <si>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</si>
  <si>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</si>
  <si>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</si>
  <si>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</si>
  <si>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</si>
  <si>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</si>
  <si>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</si>
  <si>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</si>
  <si>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</si>
  <si>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</si>
  <si>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</si>
  <si>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</si>
  <si>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</si>
  <si>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</si>
  <si>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</si>
  <si>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</si>
  <si>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</si>
  <si>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</si>
  <si>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</si>
  <si>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</si>
  <si>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</si>
  <si>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</si>
  <si>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</si>
  <si>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</si>
  <si>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</si>
  <si>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</si>
  <si>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</si>
  <si>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</si>
  <si>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</si>
  <si>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</si>
  <si>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</si>
  <si>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</si>
  <si>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</si>
  <si>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</si>
  <si>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</si>
  <si>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</si>
  <si>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</si>
  <si>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</si>
  <si>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</si>
  <si>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</si>
  <si>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</si>
  <si>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</si>
  <si>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</si>
  <si>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</si>
  <si>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</si>
  <si>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</si>
  <si>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</si>
  <si>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</si>
  <si>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</si>
  <si>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</si>
  <si>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</si>
  <si>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</si>
  <si>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</si>
  <si>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</si>
  <si>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</si>
  <si>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</si>
  <si>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</si>
  <si>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</si>
  <si>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</si>
  <si>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</si>
  <si>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</si>
  <si>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</si>
  <si>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</si>
  <si>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</si>
  <si>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</si>
  <si>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</si>
  <si>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</si>
  <si>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</si>
  <si>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</si>
  <si>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</si>
  <si>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</si>
  <si>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</si>
  <si>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</si>
  <si>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</si>
  <si>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</si>
  <si>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</si>
  <si>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</si>
  <si>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</si>
  <si>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</si>
  <si>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</si>
  <si>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</si>
  <si>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</si>
  <si>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</si>
  <si>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</si>
  <si>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</si>
  <si>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</si>
  <si>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</si>
  <si>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</si>
  <si>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</si>
  <si>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</si>
  <si>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</si>
  <si>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</si>
  <si>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</si>
  <si>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</si>
  <si>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</si>
  <si>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</si>
  <si>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</si>
  <si>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</si>
  <si>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</si>
  <si>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</si>
  <si>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</si>
  <si>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</si>
  <si>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</si>
  <si>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</si>
  <si>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</si>
  <si>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</si>
  <si>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</si>
  <si>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</si>
  <si>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</si>
  <si>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</si>
  <si>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</si>
  <si>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</si>
  <si>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</si>
  <si>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</si>
  <si>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</si>
  <si>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</si>
  <si>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</si>
  <si>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</si>
  <si>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</si>
  <si>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</si>
  <si>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</si>
  <si>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</si>
  <si>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</si>
  <si>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</si>
  <si>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</si>
  <si>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</si>
  <si>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</si>
  <si>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</si>
  <si>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</si>
  <si>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</si>
  <si>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</si>
  <si>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</si>
  <si>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</si>
  <si>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</si>
  <si>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</si>
  <si>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</si>
  <si>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</si>
  <si>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</si>
  <si>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</si>
  <si>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</si>
  <si>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</si>
  <si>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</si>
  <si>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</si>
  <si>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</si>
  <si>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</si>
  <si>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</si>
  <si>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</si>
  <si>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</si>
  <si>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</si>
  <si>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</si>
  <si>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</si>
  <si>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</si>
  <si>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</si>
  <si>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</si>
  <si>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</si>
  <si>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</si>
  <si>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</si>
  <si>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</si>
  <si>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</si>
  <si>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</si>
  <si>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</si>
  <si>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</si>
  <si>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</si>
  <si>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</si>
  <si>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</si>
  <si>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</si>
  <si>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</si>
  <si>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</si>
  <si>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</si>
  <si>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</si>
  <si>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</si>
  <si>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</si>
  <si>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</si>
  <si>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</si>
  <si>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</si>
  <si>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</si>
  <si>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</si>
  <si>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</si>
  <si>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</si>
  <si>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</si>
  <si>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</si>
  <si>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</si>
  <si>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</si>
  <si>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</si>
  <si>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</si>
  <si>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</si>
  <si>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</si>
  <si>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</si>
  <si>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</si>
  <si>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</si>
  <si>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</si>
  <si>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</si>
  <si>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</si>
  <si>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</si>
  <si>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</si>
  <si>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</si>
  <si>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</si>
  <si>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</si>
  <si>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</si>
  <si>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</si>
  <si>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</si>
  <si>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</si>
  <si>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</si>
  <si>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</si>
  <si>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</si>
  <si>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</si>
  <si>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</si>
  <si>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</si>
  <si>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</si>
  <si>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</si>
  <si>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</si>
  <si>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</si>
  <si>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</si>
  <si>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</si>
  <si>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</si>
  <si>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</si>
  <si>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</si>
  <si>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</si>
  <si>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</si>
  <si>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</si>
  <si>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</si>
  <si>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</si>
  <si>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</si>
  <si>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</si>
  <si>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</si>
  <si>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</si>
  <si>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</si>
  <si>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</si>
  <si>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</si>
  <si>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</si>
  <si>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</si>
  <si>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</si>
  <si>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</si>
  <si>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</si>
  <si>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</si>
  <si>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</si>
  <si>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</si>
  <si>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</si>
  <si>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</si>
  <si>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</si>
  <si>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</si>
  <si>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</si>
  <si>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</si>
  <si>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</si>
  <si>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</si>
  <si>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</si>
  <si>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</si>
  <si>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</si>
  <si>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</si>
  <si>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</si>
  <si>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</si>
  <si>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</si>
  <si>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</si>
  <si>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</si>
  <si>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</si>
  <si>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</si>
  <si>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</si>
  <si>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</si>
  <si>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</si>
  <si>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</si>
  <si>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</si>
  <si>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</si>
  <si>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</si>
  <si>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</si>
  <si>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</si>
  <si>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</si>
  <si>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</si>
  <si>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</si>
  <si>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</si>
  <si>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</si>
  <si>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</si>
  <si>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</si>
  <si>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</si>
  <si>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</si>
  <si>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</si>
  <si>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</si>
  <si>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</si>
  <si>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</si>
  <si>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</si>
  <si>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</si>
  <si>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</si>
  <si>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</si>
  <si>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</si>
  <si>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</si>
  <si>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</si>
  <si>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</si>
  <si>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</si>
  <si>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</si>
  <si>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</si>
  <si>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</si>
  <si>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</si>
  <si>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</si>
  <si>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</si>
  <si>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</si>
  <si>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</si>
  <si>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</si>
  <si>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</si>
  <si>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</si>
  <si>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</si>
  <si>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</si>
  <si>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</si>
  <si>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</si>
  <si>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</si>
  <si>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</si>
  <si>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</si>
  <si>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</si>
  <si>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</si>
  <si>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</si>
  <si>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</si>
  <si>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</si>
  <si>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</si>
  <si>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</si>
  <si>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</si>
  <si>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</si>
  <si>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</si>
  <si>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</si>
  <si>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</si>
  <si>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</si>
  <si>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</si>
  <si>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</si>
  <si>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</si>
  <si>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</si>
  <si>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</si>
  <si>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</si>
  <si>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</si>
  <si>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</si>
  <si>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</si>
  <si>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</si>
  <si>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</si>
  <si>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</si>
  <si>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</si>
  <si>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</si>
  <si>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</si>
  <si>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</si>
  <si>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</si>
  <si>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</si>
  <si>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</si>
  <si>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</si>
  <si>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</si>
  <si>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</si>
  <si>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</si>
  <si>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</si>
  <si>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</si>
  <si>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</si>
  <si>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</si>
  <si>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</si>
  <si>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</si>
  <si>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</si>
  <si>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</si>
  <si>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</si>
  <si>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</si>
  <si>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</si>
  <si>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</si>
  <si>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</si>
  <si>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</si>
  <si>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</si>
  <si>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</si>
  <si>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</si>
  <si>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</si>
  <si>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</si>
  <si>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</si>
  <si>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</si>
  <si>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</si>
  <si>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</si>
  <si>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</si>
  <si>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</si>
  <si>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</si>
  <si>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</si>
  <si>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</si>
  <si>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</si>
  <si>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</si>
  <si>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</si>
  <si>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</si>
  <si>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</si>
  <si>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</si>
  <si>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</si>
  <si>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</si>
  <si>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</si>
  <si>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</si>
  <si>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</si>
  <si>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</si>
  <si>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</si>
  <si>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</si>
  <si>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</si>
  <si>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</si>
  <si>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</si>
  <si>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</si>
  <si>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</si>
  <si>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</si>
  <si>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</si>
  <si>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</si>
  <si>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</si>
  <si>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</si>
  <si>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</si>
  <si>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</si>
  <si>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</si>
  <si>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</si>
  <si>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</si>
  <si>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</si>
  <si>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</si>
  <si>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</si>
  <si>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</si>
  <si>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</si>
  <si>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</si>
  <si>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</si>
  <si>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</si>
  <si>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</si>
  <si>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</si>
  <si>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</si>
  <si>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</si>
  <si>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</si>
  <si>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</si>
  <si>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</si>
  <si>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</si>
  <si>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</si>
  <si>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</si>
  <si>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</si>
  <si>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</si>
  <si>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</si>
  <si>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</si>
  <si>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</si>
  <si>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</si>
  <si>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</si>
  <si>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</si>
  <si>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</si>
  <si>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</si>
  <si>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</si>
  <si>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</si>
  <si>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</si>
  <si>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</si>
  <si>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</si>
  <si>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</si>
  <si>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</si>
  <si>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</si>
  <si>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</si>
  <si>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</si>
  <si>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</si>
  <si>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</si>
  <si>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</si>
  <si>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</si>
  <si>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</si>
  <si>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</si>
  <si>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</si>
  <si>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</si>
  <si>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</si>
  <si>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</si>
  <si>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</si>
  <si>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</si>
  <si>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</si>
  <si>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</si>
  <si>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</si>
  <si>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</si>
  <si>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</si>
  <si>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</si>
  <si>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</si>
  <si>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</si>
  <si>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</si>
  <si>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</si>
  <si>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</si>
  <si>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</si>
  <si>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</si>
  <si>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</si>
  <si>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</si>
  <si>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</si>
  <si>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</si>
  <si>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</si>
  <si>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</si>
  <si>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</si>
  <si>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</si>
  <si>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</si>
  <si>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</si>
  <si>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</si>
  <si>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</si>
  <si>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</si>
  <si>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</si>
  <si>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</si>
  <si>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</si>
  <si>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</si>
  <si>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</si>
  <si>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</si>
  <si>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</si>
  <si>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</si>
  <si>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</si>
  <si>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</si>
  <si>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</si>
  <si>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</si>
  <si>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</si>
  <si>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</si>
  <si>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</si>
  <si>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</si>
  <si>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</si>
  <si>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</si>
  <si>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</si>
  <si>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</si>
  <si>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</si>
  <si>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</si>
  <si>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</si>
  <si>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</si>
  <si>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</si>
  <si>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</si>
  <si>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</si>
  <si>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</si>
  <si>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</si>
  <si>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</si>
  <si>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</si>
  <si>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</si>
  <si>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</si>
  <si>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</si>
  <si>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</si>
  <si>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</si>
  <si>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</si>
  <si>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</si>
  <si>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</si>
  <si>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</si>
  <si>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</si>
  <si>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</si>
  <si>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</si>
  <si>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</si>
  <si>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</si>
  <si>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</si>
  <si>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</si>
  <si>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</si>
  <si>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</si>
  <si>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</si>
  <si>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</si>
  <si>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</si>
  <si>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</si>
  <si>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</si>
  <si>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</si>
  <si>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</si>
  <si>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</si>
  <si>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</si>
  <si>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</si>
  <si>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</si>
  <si>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</si>
  <si>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</si>
  <si>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</si>
  <si>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</si>
  <si>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</si>
  <si>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</si>
  <si>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</si>
  <si>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</si>
  <si>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</si>
  <si>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</si>
  <si>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</si>
  <si>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</si>
  <si>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</si>
  <si>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</si>
  <si>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</si>
  <si>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</si>
  <si>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</si>
  <si>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</si>
  <si>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</si>
  <si>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</si>
  <si>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</si>
  <si>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</si>
  <si>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</si>
  <si>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</si>
  <si>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</si>
  <si>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</si>
  <si>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</si>
  <si>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</si>
  <si>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</si>
  <si>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</si>
  <si>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</si>
  <si>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</si>
  <si>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</si>
  <si>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</si>
  <si>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</si>
  <si>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</si>
  <si>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</si>
  <si>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</si>
  <si>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</si>
  <si>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</si>
  <si>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</si>
  <si>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</si>
  <si>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</si>
  <si>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</si>
  <si>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</si>
  <si>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</si>
  <si>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</si>
  <si>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</si>
  <si>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</si>
  <si>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</si>
  <si>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</si>
  <si>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</si>
  <si>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</si>
  <si>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</si>
  <si>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</si>
  <si>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</si>
  <si>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</si>
  <si>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</si>
  <si>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</si>
  <si>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</si>
  <si>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</si>
  <si>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</si>
  <si>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</si>
  <si>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</si>
  <si>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</si>
  <si>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</si>
  <si>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</si>
  <si>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</si>
  <si>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</si>
  <si>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</si>
  <si>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</si>
  <si>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</si>
  <si>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</si>
  <si>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</si>
  <si>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</si>
  <si>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</si>
  <si>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</si>
  <si>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</si>
  <si>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</si>
  <si>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</si>
  <si>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</si>
  <si>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</si>
  <si>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</si>
  <si>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</si>
  <si>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</si>
  <si>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</si>
  <si>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</si>
  <si>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</si>
  <si>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</si>
  <si>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</si>
  <si>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</si>
  <si>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</si>
  <si>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</si>
  <si>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</si>
  <si>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</si>
  <si>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</si>
  <si>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</si>
  <si>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</si>
  <si>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</si>
  <si>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</si>
  <si>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</si>
  <si>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</si>
  <si>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</si>
  <si>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</si>
  <si>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</si>
  <si>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</si>
  <si>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</si>
  <si>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</si>
  <si>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</si>
  <si>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</si>
  <si>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</si>
  <si>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</si>
  <si>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</si>
  <si>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</si>
  <si>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</si>
  <si>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</si>
  <si>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</si>
  <si>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</si>
  <si>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</si>
  <si>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</si>
  <si>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</si>
  <si>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</si>
  <si>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</si>
  <si>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</si>
  <si>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</si>
  <si>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</si>
  <si>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</si>
  <si>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</si>
  <si>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</si>
  <si>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</si>
  <si>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</si>
  <si>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</si>
  <si>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</si>
  <si>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</si>
  <si>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</si>
  <si>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</si>
  <si>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</si>
  <si>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</si>
  <si>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</si>
  <si>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</si>
  <si>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</si>
  <si>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</si>
  <si>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</si>
  <si>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</si>
  <si>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</si>
  <si>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</si>
  <si>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</si>
  <si>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</si>
  <si>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</si>
  <si>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</si>
  <si>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</si>
  <si>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</si>
  <si>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</si>
  <si>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</si>
  <si>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</si>
  <si>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</si>
  <si>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</si>
  <si>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</si>
  <si>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</si>
  <si>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</si>
  <si>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</si>
  <si>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</si>
  <si>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</si>
  <si>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</si>
  <si>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</si>
  <si>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</si>
  <si>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</si>
  <si>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</si>
  <si>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</si>
  <si>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</si>
  <si>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</si>
  <si>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</si>
  <si>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</si>
  <si>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</si>
  <si>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</si>
  <si>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</si>
  <si>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</si>
  <si>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</si>
  <si>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</si>
  <si>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</si>
  <si>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</si>
  <si>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</si>
  <si>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</si>
  <si>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</si>
  <si>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</si>
  <si>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</si>
  <si>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</si>
  <si>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</si>
  <si>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</si>
  <si>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</si>
  <si>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</si>
  <si>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</si>
  <si>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</si>
  <si>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</si>
  <si>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</si>
  <si>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</si>
  <si>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</si>
  <si>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</si>
  <si>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</si>
  <si>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</si>
  <si>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</si>
  <si>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</si>
  <si>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</si>
  <si>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</si>
  <si>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</si>
  <si>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</si>
  <si>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</si>
  <si>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</si>
  <si>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</si>
  <si>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</si>
  <si>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</si>
  <si>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</si>
  <si>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</si>
  <si>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</si>
  <si>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</si>
  <si>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</si>
  <si>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</si>
  <si>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</si>
  <si>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</si>
  <si>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</si>
  <si>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</si>
  <si>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</si>
  <si>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</si>
  <si>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</si>
  <si>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</si>
  <si>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</si>
  <si>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</si>
  <si>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</si>
  <si>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</si>
  <si>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</si>
  <si>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</si>
  <si>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</si>
  <si>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</si>
  <si>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</si>
  <si>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</si>
  <si>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</si>
  <si>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</si>
  <si>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</si>
  <si>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</si>
  <si>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</si>
  <si>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</si>
  <si>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</si>
  <si>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</si>
  <si>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</si>
  <si>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</si>
  <si>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</si>
  <si>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</si>
  <si>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</si>
  <si>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</si>
  <si>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</si>
  <si>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</si>
  <si>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</si>
  <si>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</si>
  <si>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</si>
  <si>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</si>
  <si>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</si>
  <si>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</si>
  <si>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</si>
  <si>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</si>
  <si>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</si>
  <si>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</si>
  <si>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</si>
  <si>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</si>
  <si>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</si>
  <si>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</si>
  <si>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</si>
  <si>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</si>
  <si>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</si>
  <si>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</si>
  <si>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</si>
  <si>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</si>
  <si>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</si>
  <si>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</si>
  <si>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</si>
  <si>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</si>
  <si>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</si>
  <si>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</si>
  <si>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</si>
  <si>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</si>
  <si>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</si>
  <si>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</si>
  <si>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</si>
  <si>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</si>
  <si>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</si>
  <si>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</si>
  <si>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</si>
  <si>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</si>
  <si>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</si>
  <si>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</si>
  <si>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</si>
  <si>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</si>
  <si>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</si>
  <si>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</si>
  <si>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</si>
  <si>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</si>
  <si>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</si>
  <si>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</si>
  <si>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</si>
  <si>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</si>
  <si>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</si>
  <si>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</si>
  <si>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</si>
  <si>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</si>
  <si>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</si>
  <si>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</si>
  <si>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</si>
  <si>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</si>
  <si>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</si>
  <si>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</si>
  <si>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</si>
  <si>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</si>
  <si>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</si>
  <si>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</si>
  <si>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</si>
  <si>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</si>
  <si>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</si>
  <si>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</si>
  <si>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</si>
  <si>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</si>
  <si>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</si>
  <si>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</si>
  <si>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</si>
  <si>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</si>
  <si>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</si>
  <si>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</si>
  <si>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</si>
  <si>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</si>
  <si>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</si>
  <si>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</si>
  <si>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</si>
  <si>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</si>
  <si>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</si>
  <si>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</si>
  <si>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</si>
  <si>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</si>
  <si>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</si>
  <si>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</si>
  <si>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</si>
  <si>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</si>
  <si>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</si>
  <si>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</si>
  <si>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</si>
  <si>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</si>
  <si>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</si>
  <si>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</si>
  <si>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</si>
  <si>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</si>
  <si>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</si>
  <si>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</si>
  <si>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</si>
  <si>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</si>
  <si>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</si>
  <si>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</si>
  <si>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</si>
  <si>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</si>
  <si>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</si>
  <si>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</si>
  <si>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</si>
  <si>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</si>
  <si>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</si>
  <si>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</si>
  <si>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</si>
  <si>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</si>
  <si>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</si>
  <si>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</si>
  <si>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</si>
  <si>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</si>
  <si>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</si>
  <si>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</si>
  <si>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</si>
  <si>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</si>
  <si>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</si>
  <si>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</si>
  <si>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</si>
  <si>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</si>
  <si>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</si>
  <si>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</si>
  <si>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</si>
  <si>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</si>
  <si>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</si>
  <si>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</si>
  <si>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</si>
  <si>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</si>
  <si>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</si>
  <si>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</si>
  <si>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</si>
  <si>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</si>
  <si>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</si>
  <si>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</si>
  <si>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</si>
  <si>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</si>
  <si>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</si>
  <si>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</si>
  <si>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</si>
  <si>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</si>
  <si>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</si>
  <si>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</si>
  <si>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</si>
  <si>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</si>
  <si>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</si>
  <si>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</si>
  <si>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</si>
  <si>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</si>
  <si>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</si>
  <si>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</si>
  <si>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</si>
  <si>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</si>
  <si>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</si>
  <si>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</si>
  <si>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</si>
  <si>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</si>
  <si>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</si>
  <si>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</si>
  <si>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</si>
  <si>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</si>
  <si>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</si>
  <si>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</si>
  <si>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</si>
  <si>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</si>
  <si>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</si>
  <si>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</si>
  <si>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</si>
  <si>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</si>
  <si>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</si>
  <si>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</si>
  <si>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</si>
  <si>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</si>
  <si>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</si>
  <si>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</si>
  <si>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</si>
  <si>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</si>
  <si>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</si>
  <si>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</si>
  <si>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</si>
  <si>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</si>
  <si>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</si>
  <si>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</si>
  <si>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</si>
  <si>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</si>
  <si>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</si>
  <si>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</si>
  <si>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</si>
  <si>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</si>
  <si>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</si>
  <si>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</si>
  <si>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</si>
  <si>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</si>
  <si>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</si>
  <si>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</si>
  <si>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</si>
  <si>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</si>
  <si>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</si>
  <si>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</si>
  <si>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</si>
  <si>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</si>
  <si>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</si>
  <si>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</si>
  <si>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</si>
  <si>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</si>
  <si>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</si>
  <si>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</si>
  <si>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</si>
  <si>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</si>
  <si>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</si>
  <si>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</si>
  <si>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</si>
  <si>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</si>
  <si>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</si>
  <si>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</si>
  <si>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</si>
  <si>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</si>
  <si>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</si>
  <si>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</si>
  <si>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</si>
  <si>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</si>
  <si>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</si>
  <si>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</si>
  <si>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</si>
  <si>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</si>
  <si>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</si>
  <si>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</si>
  <si>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</si>
  <si>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</si>
  <si>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</si>
  <si>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</si>
  <si>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</si>
  <si>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</si>
  <si>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</si>
  <si>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</si>
  <si>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</si>
  <si>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</si>
  <si>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</si>
  <si>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</si>
  <si>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</si>
  <si>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</si>
  <si>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</si>
  <si>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</si>
  <si>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</si>
  <si>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</si>
  <si>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</si>
  <si>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</si>
  <si>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</si>
  <si>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</si>
  <si>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</si>
  <si>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</si>
  <si>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</si>
  <si>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</si>
  <si>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</si>
  <si>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</si>
  <si>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</si>
  <si>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</si>
  <si>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</si>
  <si>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</si>
  <si>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</si>
  <si>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</si>
  <si>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</si>
  <si>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</si>
  <si>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</si>
  <si>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</si>
  <si>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</si>
  <si>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</si>
  <si>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</si>
  <si>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</si>
  <si>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</si>
  <si>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</si>
  <si>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</si>
  <si>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</si>
  <si>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</si>
  <si>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</si>
  <si>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</si>
  <si>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</si>
  <si>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</si>
  <si>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</si>
  <si>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</si>
  <si>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</si>
  <si>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</si>
  <si>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</si>
  <si>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</si>
  <si>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</si>
  <si>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</si>
  <si>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</si>
  <si>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</si>
  <si>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</si>
  <si>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</si>
  <si>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</si>
  <si>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</si>
  <si>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</si>
  <si>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</si>
  <si>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</si>
  <si>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</si>
  <si>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</si>
  <si>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</si>
  <si>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</si>
  <si>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</si>
  <si>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</si>
  <si>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</si>
  <si>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</si>
  <si>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</si>
  <si>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</si>
  <si>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</si>
  <si>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</si>
  <si>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</si>
  <si>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</si>
  <si>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</si>
  <si>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</si>
  <si>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</si>
  <si>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</si>
  <si>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</si>
  <si>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</si>
  <si>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</si>
  <si>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</si>
  <si>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</si>
  <si>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</si>
  <si>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</si>
  <si>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</si>
  <si>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</si>
  <si>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</si>
  <si>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</si>
  <si>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</si>
  <si>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</si>
  <si>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</si>
  <si>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</si>
  <si>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</si>
  <si>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</si>
  <si>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</si>
  <si>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</si>
  <si>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</si>
  <si>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</si>
  <si>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</si>
  <si>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</si>
  <si>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</si>
  <si>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</si>
  <si>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</si>
  <si>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</si>
  <si>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</si>
  <si>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</si>
  <si>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</si>
  <si>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</si>
  <si>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</si>
  <si>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</si>
  <si>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</si>
  <si>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</si>
  <si>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</si>
  <si>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</si>
  <si>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</si>
  <si>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</si>
  <si>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</si>
  <si>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</si>
  <si>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</si>
  <si>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</si>
  <si>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</si>
  <si>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</si>
  <si>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</si>
  <si>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</si>
  <si>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</si>
  <si>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</si>
  <si>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</si>
  <si>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</si>
  <si>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</si>
  <si>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</si>
  <si>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</si>
  <si>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</si>
  <si>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</si>
  <si>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</si>
  <si>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</si>
  <si>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</si>
  <si>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</si>
  <si>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</si>
  <si>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</si>
  <si>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</si>
  <si>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</si>
  <si>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</si>
  <si>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</si>
  <si>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</si>
  <si>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</si>
  <si>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</si>
  <si>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</si>
  <si>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</si>
  <si>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</si>
  <si>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</si>
  <si>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</si>
  <si>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</si>
  <si>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</si>
  <si>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</si>
  <si>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</si>
  <si>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</si>
  <si>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</si>
  <si>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</si>
  <si>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</si>
  <si>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</si>
  <si>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</si>
  <si>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</si>
  <si>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</si>
  <si>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</si>
  <si>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</si>
  <si>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</si>
  <si>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</si>
  <si>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</si>
  <si>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</si>
  <si>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</si>
  <si>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</si>
  <si>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</si>
  <si>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</si>
  <si>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</si>
  <si>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</si>
  <si>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</si>
  <si>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</si>
  <si>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</si>
  <si>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</si>
  <si>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</si>
  <si>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</si>
  <si>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</si>
  <si>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</si>
  <si>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</si>
  <si>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</si>
  <si>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</si>
  <si>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</si>
  <si>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</si>
  <si>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</si>
  <si>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</si>
  <si>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</si>
  <si>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</si>
  <si>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</si>
  <si>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</si>
  <si>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</si>
  <si>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</si>
  <si>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</si>
  <si>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</si>
  <si>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</si>
  <si>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</si>
  <si>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</si>
  <si>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</si>
  <si>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</si>
  <si>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</si>
  <si>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</si>
  <si>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</si>
  <si>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</si>
  <si>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</si>
  <si>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</si>
  <si>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</si>
  <si>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</si>
  <si>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</si>
  <si>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</si>
  <si>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</si>
  <si>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</si>
  <si>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</si>
  <si>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</si>
  <si>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</si>
  <si>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</si>
  <si>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</si>
  <si>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</si>
  <si>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</si>
  <si>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</si>
  <si>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</si>
  <si>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</si>
  <si>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</si>
  <si>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</si>
  <si>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</si>
  <si>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</si>
  <si>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</si>
  <si>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</si>
  <si>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</si>
  <si>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</si>
  <si>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</si>
  <si>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</si>
  <si>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</si>
  <si>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</si>
  <si>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</si>
  <si>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</si>
  <si>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</si>
  <si>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</si>
  <si>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</si>
  <si>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</si>
  <si>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</si>
  <si>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</si>
  <si>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</si>
  <si>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</si>
  <si>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</si>
  <si>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</si>
  <si>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</si>
  <si>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</si>
  <si>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</si>
  <si>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</si>
  <si>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</si>
  <si>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</si>
  <si>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</si>
  <si>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</si>
  <si>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</si>
  <si>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</si>
  <si>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</si>
  <si>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</si>
  <si>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</si>
  <si>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</si>
  <si>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</si>
  <si>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</si>
  <si>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</si>
  <si>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</si>
  <si>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</si>
  <si>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</si>
  <si>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</si>
  <si>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</si>
  <si>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</si>
  <si>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</si>
  <si>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</si>
  <si>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</si>
  <si>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</si>
  <si>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</si>
  <si>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</si>
  <si>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</si>
  <si>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</si>
  <si>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</si>
  <si>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</si>
  <si>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</si>
  <si>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</si>
  <si>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</si>
  <si>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</si>
  <si>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</si>
  <si>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</si>
  <si>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</si>
  <si>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</si>
  <si>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</si>
  <si>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</si>
  <si>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</si>
  <si>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</si>
  <si>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</si>
  <si>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</si>
  <si>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</si>
  <si>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</si>
  <si>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</si>
  <si>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</si>
  <si>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</si>
  <si>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</si>
  <si>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</si>
  <si>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</si>
  <si>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</si>
  <si>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</si>
  <si>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</si>
  <si>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</si>
  <si>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</si>
  <si>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</si>
  <si>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</si>
  <si>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</si>
  <si>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</si>
  <si>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</si>
  <si>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</si>
  <si>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</si>
  <si>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</si>
  <si>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</si>
  <si>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</si>
  <si>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</si>
  <si>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</si>
  <si>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</si>
  <si>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</si>
  <si>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</si>
  <si>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</si>
  <si>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</si>
  <si>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</si>
  <si>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</si>
  <si>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</si>
  <si>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</si>
  <si>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</si>
  <si>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</si>
  <si>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</si>
  <si>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</si>
  <si>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</si>
  <si>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</si>
  <si>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</si>
  <si>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</si>
  <si>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</si>
  <si>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</si>
  <si>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</si>
  <si>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</si>
  <si>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</si>
  <si>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</si>
  <si>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</si>
  <si>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</si>
  <si>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</si>
  <si>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</si>
  <si>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</si>
  <si>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</si>
  <si>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</si>
  <si>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</si>
  <si>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</si>
  <si>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</si>
  <si>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</si>
  <si>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</si>
  <si>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</si>
  <si>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</si>
  <si>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</si>
  <si>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</si>
  <si>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</si>
  <si>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</si>
  <si>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</si>
  <si>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</si>
  <si>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</si>
  <si>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</si>
  <si>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</si>
  <si>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</si>
  <si>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</si>
  <si>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</si>
  <si>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</si>
  <si>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</si>
  <si>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</si>
  <si>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</si>
  <si>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</si>
  <si>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</si>
  <si>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</si>
  <si>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</si>
  <si>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</si>
  <si>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</si>
  <si>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</si>
  <si>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</si>
  <si>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</si>
  <si>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</si>
  <si>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</si>
  <si>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</si>
  <si>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</si>
  <si>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</si>
  <si>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</si>
  <si>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</si>
  <si>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</si>
  <si>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</si>
  <si>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</si>
  <si>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</si>
  <si>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</si>
  <si>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</si>
  <si>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</si>
  <si>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</si>
  <si>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</si>
  <si>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</si>
  <si>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</si>
  <si>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</si>
  <si>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</si>
  <si>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</si>
  <si>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</si>
  <si>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</si>
  <si>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</si>
  <si>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</si>
  <si>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</si>
  <si>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</si>
  <si>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</si>
  <si>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</si>
  <si>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</si>
  <si>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</si>
  <si>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</si>
  <si>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</si>
  <si>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</si>
  <si>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</si>
  <si>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</si>
  <si>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</si>
  <si>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</si>
  <si>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</si>
  <si>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</si>
  <si>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</si>
  <si>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</si>
  <si>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</si>
  <si>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</si>
  <si>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</si>
  <si>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</si>
  <si>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</si>
  <si>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</si>
  <si>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</si>
  <si>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</si>
  <si>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</si>
  <si>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</si>
  <si>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</si>
  <si>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</si>
  <si>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</si>
  <si>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</si>
  <si>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</si>
  <si>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</si>
  <si>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</si>
  <si>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</si>
  <si>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</si>
  <si>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</si>
  <si>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</si>
  <si>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</si>
  <si>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</si>
  <si>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</si>
  <si>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</si>
  <si>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</si>
  <si>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</si>
  <si>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</si>
  <si>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</si>
  <si>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</si>
  <si>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</si>
  <si>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</si>
  <si>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</si>
  <si>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</si>
  <si>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</si>
  <si>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</si>
  <si>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</si>
  <si>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</si>
  <si>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</si>
  <si>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</si>
  <si>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</si>
  <si>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</si>
  <si>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</si>
  <si>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</si>
  <si>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</si>
  <si>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</si>
  <si>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</si>
  <si>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</si>
  <si>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</si>
  <si>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</si>
  <si>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</si>
  <si>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</si>
  <si>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</si>
  <si>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</si>
  <si>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</si>
  <si>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</si>
  <si>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</si>
  <si>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</si>
  <si>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</si>
  <si>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</si>
  <si>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</si>
  <si>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</si>
  <si>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</si>
  <si>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</si>
  <si>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</si>
  <si>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</si>
  <si>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</si>
  <si>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</si>
  <si>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</si>
  <si>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</si>
  <si>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</si>
  <si>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</si>
  <si>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</si>
  <si>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</si>
  <si>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</si>
  <si>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</si>
  <si>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</si>
  <si>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</si>
  <si>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</si>
  <si>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</si>
  <si>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</si>
  <si>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</si>
  <si>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</si>
  <si>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</si>
  <si>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</si>
  <si>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</si>
  <si>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</si>
  <si>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</si>
  <si>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</si>
  <si>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</si>
  <si>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</si>
  <si>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</si>
  <si>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</si>
  <si>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</si>
  <si>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</si>
  <si>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</si>
  <si>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</si>
  <si>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</si>
  <si>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</si>
  <si>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</si>
  <si>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</si>
  <si>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</si>
  <si>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</si>
  <si>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</si>
  <si>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</si>
  <si>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</si>
  <si>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</si>
  <si>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</si>
  <si>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</si>
  <si>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</si>
  <si>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</si>
  <si>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</si>
  <si>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</si>
  <si>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</si>
  <si>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</si>
  <si>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</si>
  <si>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</si>
  <si>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</si>
  <si>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</si>
  <si>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</si>
  <si>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</si>
  <si>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</si>
  <si>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</si>
  <si>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</si>
  <si>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</si>
  <si>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</si>
  <si>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</si>
  <si>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</si>
  <si>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</si>
  <si>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</si>
  <si>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</si>
  <si>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</si>
  <si>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</si>
  <si>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</si>
  <si>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</si>
  <si>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</si>
  <si>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</si>
  <si>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</si>
  <si>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</si>
  <si>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</si>
  <si>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</si>
  <si>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</si>
  <si>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</si>
  <si>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</si>
  <si>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</si>
  <si>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</si>
  <si>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</si>
  <si>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</si>
  <si>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</si>
  <si>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</si>
  <si>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</si>
  <si>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</si>
  <si>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</si>
  <si>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</si>
  <si>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</si>
  <si>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</si>
  <si>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</si>
  <si>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</si>
  <si>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</si>
  <si>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</si>
  <si>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</si>
  <si>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</si>
  <si>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</si>
  <si>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</si>
  <si>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</si>
  <si>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</si>
  <si>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</si>
  <si>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</si>
  <si>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</si>
  <si>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</si>
  <si>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</si>
  <si>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</si>
  <si>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</si>
  <si>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</si>
  <si>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</si>
  <si>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</si>
  <si>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</si>
  <si>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</si>
  <si>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</si>
  <si>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</si>
  <si>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</si>
  <si>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</si>
  <si>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</si>
  <si>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</si>
  <si>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</si>
  <si>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</si>
  <si>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</si>
  <si>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</si>
  <si>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</si>
  <si>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</si>
  <si>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</si>
  <si>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</si>
  <si>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</si>
  <si>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</si>
  <si>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</si>
  <si>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</si>
  <si>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</si>
  <si>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</si>
  <si>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</si>
  <si>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</si>
  <si>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</si>
  <si>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</si>
  <si>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</si>
  <si>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</si>
  <si>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</si>
  <si>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</si>
  <si>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</si>
  <si>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</si>
  <si>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</si>
  <si>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</si>
  <si>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</si>
  <si>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</si>
  <si>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</si>
  <si>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</si>
  <si>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</si>
  <si>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</si>
  <si>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</si>
  <si>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</si>
  <si>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</si>
  <si>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</si>
  <si>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</si>
  <si>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</si>
  <si>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</si>
  <si>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</si>
  <si>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</si>
  <si>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</si>
  <si>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</si>
  <si>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</si>
  <si>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</si>
  <si>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</si>
  <si>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</si>
  <si>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</si>
  <si>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</si>
  <si>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</si>
  <si>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</si>
  <si>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</si>
  <si>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</si>
  <si>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</si>
  <si>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</si>
  <si>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</si>
  <si>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</si>
  <si>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</si>
  <si>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</si>
  <si>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</si>
  <si>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</si>
  <si>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</si>
  <si>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</si>
  <si>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</si>
  <si>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</si>
  <si>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</si>
  <si>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</si>
  <si>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</si>
  <si>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</si>
  <si>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</si>
  <si>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</si>
  <si>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</si>
  <si>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</si>
  <si>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</si>
  <si>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</si>
  <si>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</si>
  <si>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</si>
  <si>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</si>
  <si>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</si>
  <si>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</si>
  <si>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</si>
  <si>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</si>
  <si>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</si>
  <si>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</si>
  <si>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</si>
  <si>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</si>
  <si>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</si>
  <si>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</si>
  <si>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</si>
  <si>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</si>
  <si>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</si>
  <si>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</si>
  <si>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</si>
  <si>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</si>
  <si>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</si>
  <si>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</si>
  <si>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</si>
  <si>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</si>
  <si>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</si>
  <si>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</si>
  <si>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</si>
  <si>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</si>
  <si>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</si>
  <si>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</si>
  <si>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</si>
  <si>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</si>
  <si>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</si>
  <si>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</si>
  <si>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</si>
  <si>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</si>
  <si>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</si>
  <si>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</si>
  <si>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</si>
  <si>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</si>
  <si>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</si>
  <si>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</si>
  <si>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</si>
  <si>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</si>
  <si>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</si>
  <si>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</si>
  <si>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</si>
  <si>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</si>
  <si>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</si>
  <si>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</si>
  <si>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</si>
  <si>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</si>
  <si>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</si>
  <si>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</si>
  <si>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</si>
  <si>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</si>
  <si>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</si>
  <si>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</si>
  <si>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</si>
  <si>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</si>
  <si>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</si>
  <si>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</si>
  <si>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</si>
  <si>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</si>
  <si>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</si>
  <si>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</si>
  <si>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</si>
  <si>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</si>
  <si>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</si>
  <si>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</si>
  <si>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</si>
  <si>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</si>
  <si>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</si>
  <si>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</si>
  <si>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</si>
  <si>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</si>
  <si>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</si>
  <si>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</si>
  <si>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</si>
  <si>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</si>
  <si>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</si>
  <si>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</si>
  <si>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</si>
  <si>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</si>
  <si>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</si>
  <si>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</si>
  <si>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</si>
  <si>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</si>
  <si>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</si>
  <si>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</si>
  <si>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</si>
  <si>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</si>
  <si>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</si>
  <si>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</si>
  <si>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</si>
  <si>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</si>
  <si>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</si>
  <si>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</si>
  <si>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</si>
  <si>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</si>
  <si>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</si>
  <si>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</si>
  <si>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</si>
  <si>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</si>
  <si>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</si>
  <si>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</si>
  <si>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</si>
  <si>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</si>
  <si>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</si>
  <si>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</si>
  <si>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</si>
  <si>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</si>
  <si>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</si>
  <si>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</si>
  <si>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</si>
  <si>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</si>
  <si>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</si>
  <si>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</si>
  <si>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</si>
  <si>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</si>
  <si>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</si>
  <si>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</si>
  <si>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</si>
  <si>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</si>
  <si>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</si>
  <si>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</si>
  <si>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</si>
  <si>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</si>
  <si>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</si>
  <si>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</si>
  <si>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</si>
  <si>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</si>
  <si>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</si>
  <si>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</si>
  <si>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</si>
  <si>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</si>
  <si>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</si>
  <si>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</si>
  <si>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</si>
  <si>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</si>
  <si>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</si>
  <si>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</si>
  <si>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</si>
  <si>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</si>
  <si>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</si>
  <si>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</si>
  <si>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</si>
  <si>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</si>
  <si>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</si>
  <si>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</si>
  <si>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</si>
  <si>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</si>
  <si>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</si>
  <si>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</si>
  <si>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</si>
  <si>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</si>
  <si>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</si>
  <si>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</si>
  <si>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</si>
  <si>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</si>
  <si>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</si>
  <si>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</si>
  <si>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</si>
  <si>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</si>
  <si>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</si>
  <si>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</si>
  <si>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</si>
  <si>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</si>
  <si>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</si>
  <si>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</si>
  <si>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</si>
  <si>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</si>
  <si>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</si>
  <si>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</si>
  <si>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</si>
  <si>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</si>
  <si>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</si>
  <si>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</si>
  <si>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</si>
  <si>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</si>
  <si>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</si>
  <si>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</si>
  <si>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</si>
  <si>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</si>
  <si>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</si>
  <si>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</si>
  <si>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</si>
  <si>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</si>
  <si>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</si>
  <si>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</si>
  <si>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</si>
  <si>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</si>
  <si>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</si>
  <si>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</si>
  <si>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</si>
  <si>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</si>
  <si>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</si>
  <si>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</si>
  <si>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</si>
  <si>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</si>
  <si>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</si>
  <si>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</si>
  <si>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</si>
  <si>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</si>
  <si>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</si>
  <si>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</si>
  <si>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</si>
  <si>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</si>
  <si>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</si>
  <si>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</si>
  <si>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</si>
  <si>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</si>
  <si>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</si>
  <si>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</si>
  <si>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</si>
  <si>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</si>
  <si>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</si>
  <si>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</si>
  <si>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</si>
  <si>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</si>
  <si>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</si>
  <si>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</si>
  <si>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</si>
  <si>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</si>
  <si>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</si>
  <si>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</si>
  <si>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</si>
  <si>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</si>
  <si>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</si>
  <si>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</si>
  <si>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</si>
  <si>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</si>
  <si>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</si>
  <si>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</si>
  <si>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</si>
  <si>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</si>
  <si>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</si>
  <si>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</si>
  <si>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</si>
  <si>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</si>
  <si>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</si>
  <si>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</si>
  <si>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</si>
  <si>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</si>
  <si>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</si>
  <si>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</si>
  <si>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</si>
  <si>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</si>
  <si>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</si>
  <si>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</si>
  <si>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</si>
  <si>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</si>
  <si>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</si>
  <si>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</si>
  <si>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</si>
  <si>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</si>
  <si>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</si>
  <si>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</si>
  <si>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</si>
  <si>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</si>
  <si>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</si>
  <si>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</si>
  <si>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</si>
  <si>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</si>
  <si>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</si>
  <si>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</si>
  <si>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</si>
  <si>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</si>
  <si>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</si>
  <si>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</si>
  <si>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</si>
  <si>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</si>
  <si>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</si>
  <si>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</si>
  <si>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</si>
  <si>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</si>
  <si>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</si>
  <si>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</si>
  <si>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</si>
  <si>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</si>
  <si>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</si>
  <si>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</si>
  <si>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</si>
  <si>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</si>
  <si>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</si>
  <si>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</si>
  <si>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</si>
  <si>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</si>
  <si>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</si>
  <si>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</si>
  <si>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</si>
  <si>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</si>
  <si>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</si>
  <si>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</si>
  <si>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</si>
  <si>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</si>
  <si>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</si>
  <si>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</si>
  <si>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</si>
  <si>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</si>
  <si>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</si>
  <si>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</si>
  <si>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</si>
  <si>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</si>
  <si>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</si>
  <si>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</si>
  <si>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</si>
  <si>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</si>
  <si>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</si>
  <si>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</si>
  <si>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</si>
  <si>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</si>
  <si>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</si>
  <si>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</si>
  <si>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</si>
  <si>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</si>
  <si>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</si>
  <si>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</si>
  <si>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</si>
  <si>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</si>
  <si>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</si>
  <si>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</si>
  <si>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</si>
  <si>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</si>
  <si>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</si>
  <si>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</si>
  <si>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</si>
  <si>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</si>
  <si>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</si>
  <si>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</si>
  <si>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</si>
  <si>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</si>
  <si>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</si>
  <si>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</si>
  <si>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</si>
  <si>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</si>
  <si>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</si>
  <si>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</si>
  <si>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</si>
  <si>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</si>
  <si>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</si>
  <si>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</si>
  <si>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</si>
  <si>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</si>
  <si>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</si>
  <si>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</si>
  <si>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</si>
  <si>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</si>
  <si>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</si>
  <si>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</si>
  <si>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</si>
  <si>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</si>
  <si>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</si>
  <si>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</si>
  <si>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</si>
  <si>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</si>
  <si>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</si>
  <si>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</si>
  <si>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</si>
  <si>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</si>
  <si>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</si>
  <si>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</si>
  <si>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</si>
  <si>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</si>
  <si>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</si>
  <si>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</si>
  <si>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</si>
  <si>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</si>
  <si>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</si>
  <si>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</si>
  <si>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</si>
  <si>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</si>
  <si>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</si>
  <si>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</si>
  <si>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</si>
  <si>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</si>
  <si>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</si>
  <si>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</si>
  <si>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</si>
  <si>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</si>
  <si>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</si>
  <si>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</si>
  <si>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</si>
  <si>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</si>
  <si>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</si>
  <si>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</si>
  <si>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</si>
  <si>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</si>
  <si>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</si>
  <si>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</si>
  <si>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</si>
  <si>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</si>
  <si>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</si>
  <si>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</si>
  <si>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</si>
  <si>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</si>
  <si>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</si>
  <si>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</si>
  <si>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</si>
  <si>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</si>
  <si>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</si>
  <si>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</si>
  <si>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</si>
  <si>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</si>
  <si>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</si>
  <si>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</si>
  <si>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</si>
  <si>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</si>
  <si>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</si>
  <si>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</si>
  <si>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</si>
  <si>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</si>
  <si>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</si>
  <si>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</si>
  <si>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</si>
  <si>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</si>
  <si>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</si>
  <si>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</si>
  <si>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</si>
  <si>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</si>
  <si>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</si>
  <si>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</si>
  <si>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</si>
  <si>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</si>
  <si>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</si>
  <si>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</si>
  <si>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</si>
  <si>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</si>
  <si>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</si>
  <si>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</si>
  <si>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</si>
  <si>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</si>
  <si>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</si>
  <si>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</si>
  <si>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</si>
  <si>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</si>
  <si>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</si>
  <si>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</si>
  <si>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</si>
  <si>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</si>
  <si>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</si>
  <si>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</si>
  <si>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</si>
  <si>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</si>
  <si>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</si>
  <si>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</si>
  <si>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</si>
  <si>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</si>
  <si>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</si>
  <si>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</si>
  <si>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</si>
  <si>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</si>
  <si>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</si>
  <si>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</si>
  <si>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</si>
  <si>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</si>
  <si>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</si>
  <si>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</si>
  <si>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</si>
  <si>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</si>
  <si>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</si>
  <si>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</si>
  <si>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</si>
  <si>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</si>
  <si>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</si>
  <si>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</si>
  <si>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</si>
  <si>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</si>
  <si>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</si>
  <si>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</si>
  <si>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</si>
  <si>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</si>
  <si>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</si>
  <si>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</si>
  <si>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</si>
  <si>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</si>
  <si>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</si>
  <si>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</si>
  <si>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</si>
  <si>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</si>
  <si>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</si>
  <si>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</si>
  <si>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</si>
  <si>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</si>
  <si>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</si>
  <si>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</si>
  <si>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</si>
  <si>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</si>
  <si>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</si>
  <si>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</si>
  <si>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</si>
  <si>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</si>
  <si>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</si>
  <si>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</si>
  <si>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</si>
  <si>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</si>
  <si>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</si>
  <si>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</si>
  <si>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</si>
  <si>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</si>
  <si>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</si>
  <si>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</si>
  <si>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</si>
  <si>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</si>
  <si>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</si>
  <si>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</si>
  <si>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</si>
  <si>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</si>
  <si>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</si>
  <si>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</si>
  <si>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</si>
  <si>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</si>
  <si>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</si>
  <si>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</si>
  <si>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</si>
  <si>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</si>
  <si>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</si>
  <si>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</si>
  <si>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</si>
  <si>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</si>
  <si>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</si>
  <si>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</si>
  <si>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</si>
  <si>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</si>
  <si>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</si>
  <si>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</si>
  <si>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</si>
  <si>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</si>
  <si>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</si>
  <si>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</si>
  <si>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</si>
  <si>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</si>
  <si>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</si>
  <si>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</si>
  <si>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</si>
  <si>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</si>
  <si>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</si>
  <si>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</si>
  <si>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</si>
  <si>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</si>
  <si>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</si>
  <si>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</si>
  <si>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</si>
  <si>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</si>
  <si>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</si>
  <si>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</si>
  <si>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</si>
  <si>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</si>
  <si>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</si>
  <si>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</si>
  <si>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</si>
  <si>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</si>
  <si>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</si>
  <si>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</si>
  <si>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</si>
  <si>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</si>
  <si>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</si>
  <si>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</si>
  <si>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</si>
  <si>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</si>
  <si>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</si>
  <si>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</si>
  <si>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</si>
  <si>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</si>
  <si>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</si>
  <si>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</si>
  <si>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</si>
  <si>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</si>
  <si>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</si>
  <si>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</si>
  <si>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</si>
  <si>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</si>
  <si>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</si>
  <si>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</si>
  <si>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</si>
  <si>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</si>
  <si>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</si>
  <si>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</si>
  <si>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</si>
  <si>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</si>
  <si>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</si>
  <si>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</si>
  <si>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</si>
  <si>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</si>
  <si>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</si>
  <si>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</si>
  <si>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</si>
  <si>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</si>
  <si>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</si>
  <si>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</si>
  <si>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</si>
  <si>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</si>
  <si>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</si>
  <si>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</si>
  <si>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</si>
  <si>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</si>
  <si>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</si>
  <si>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</si>
  <si>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</si>
  <si>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</si>
  <si>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</si>
  <si>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</si>
  <si>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</si>
  <si>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</si>
  <si>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</si>
  <si>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</si>
  <si>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</si>
  <si>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</si>
  <si>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</si>
  <si>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</si>
  <si>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</si>
  <si>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</si>
  <si>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</si>
  <si>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</si>
  <si>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</si>
  <si>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</si>
  <si>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</si>
  <si>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</si>
  <si>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</si>
  <si>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</si>
  <si>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</si>
  <si>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</si>
  <si>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</si>
  <si>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</si>
  <si>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</si>
  <si>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</si>
  <si>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</si>
  <si>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</si>
  <si>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</si>
  <si>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</si>
  <si>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</si>
  <si>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</si>
  <si>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</si>
  <si>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</si>
  <si>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</si>
  <si>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</si>
  <si>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</si>
  <si>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</si>
  <si>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</si>
  <si>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</si>
  <si>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</si>
  <si>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</si>
  <si>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</si>
  <si>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</si>
  <si>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</si>
  <si>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</si>
  <si>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</si>
  <si>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</si>
  <si>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</si>
  <si>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</si>
  <si>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</si>
  <si>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</si>
  <si>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</si>
  <si>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</si>
  <si>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</si>
  <si>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</si>
  <si>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</si>
  <si>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</si>
  <si>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</si>
  <si>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</si>
  <si>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</si>
  <si>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</si>
  <si>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</si>
  <si>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</si>
  <si>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</si>
  <si>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</si>
  <si>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</si>
  <si>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</si>
  <si>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</si>
  <si>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</si>
  <si>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</si>
  <si>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</si>
  <si>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</si>
  <si>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</si>
  <si>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</si>
  <si>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</si>
  <si>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</si>
  <si>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</si>
  <si>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</si>
  <si>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</si>
  <si>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</si>
  <si>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</si>
  <si>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</si>
  <si>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</si>
  <si>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</si>
  <si>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</si>
  <si>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</si>
  <si>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</si>
  <si>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</si>
  <si>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</si>
  <si>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</si>
  <si>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</si>
  <si>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</si>
  <si>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</si>
  <si>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</si>
  <si>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</si>
  <si>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</si>
  <si>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</si>
  <si>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</si>
  <si>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</si>
  <si>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</si>
  <si>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</si>
  <si>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</si>
  <si>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</si>
  <si>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</si>
  <si>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</si>
  <si>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</si>
  <si>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</si>
  <si>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</si>
  <si>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</si>
  <si>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</si>
  <si>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</si>
  <si>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</si>
  <si>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</si>
  <si>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</si>
  <si>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</si>
  <si>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</si>
  <si>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</si>
  <si>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</si>
  <si>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</si>
  <si>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</si>
  <si>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</si>
  <si>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</si>
  <si>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</si>
  <si>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</si>
  <si>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</si>
  <si>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</si>
  <si>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</si>
  <si>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</si>
  <si>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</si>
  <si>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</si>
  <si>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</si>
  <si>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</si>
  <si>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</si>
  <si>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</si>
  <si>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</si>
  <si>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</si>
  <si>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</si>
  <si>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</si>
  <si>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</si>
  <si>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</si>
  <si>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</si>
  <si>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</si>
  <si>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</si>
  <si>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</si>
  <si>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</si>
  <si>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</si>
  <si>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</si>
  <si>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</si>
  <si>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</si>
  <si>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</si>
  <si>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</si>
  <si>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</si>
  <si>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</si>
  <si>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</si>
  <si>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</si>
  <si>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</si>
  <si>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</si>
  <si>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</si>
  <si>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</si>
  <si>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</si>
  <si>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</si>
  <si>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</si>
  <si>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</si>
  <si>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</si>
  <si>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</si>
  <si>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</si>
  <si>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</si>
  <si>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</si>
  <si>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</si>
  <si>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</si>
  <si>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</si>
  <si>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</si>
  <si>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</si>
  <si>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</si>
  <si>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</si>
  <si>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</si>
  <si>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</si>
  <si>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</si>
  <si>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</si>
  <si>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</si>
  <si>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</si>
  <si>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</si>
  <si>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</si>
  <si>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</si>
  <si>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</si>
  <si>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</si>
  <si>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</si>
  <si>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</si>
  <si>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</si>
  <si>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</si>
  <si>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</si>
  <si>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</si>
  <si>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</si>
  <si>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</si>
  <si>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</si>
  <si>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</si>
  <si>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</si>
  <si>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</si>
  <si>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</si>
  <si>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</si>
  <si>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</si>
  <si>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</si>
  <si>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</si>
  <si>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</si>
  <si>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</si>
  <si>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</si>
  <si>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</si>
  <si>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</si>
  <si>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</si>
  <si>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</si>
  <si>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</si>
  <si>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</si>
  <si>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</si>
  <si>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</si>
  <si>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</si>
  <si>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</si>
  <si>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</si>
  <si>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</si>
  <si>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</si>
  <si>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</si>
  <si>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</si>
  <si>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</si>
  <si>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</si>
  <si>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</si>
  <si>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</si>
  <si>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</si>
  <si>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</si>
  <si>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</si>
  <si>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</si>
  <si>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</si>
  <si>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</si>
  <si>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</si>
  <si>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</si>
  <si>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</si>
  <si>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</si>
  <si>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</si>
  <si>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</si>
  <si>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</si>
  <si>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</si>
  <si>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</si>
  <si>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</si>
  <si>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</si>
  <si>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</si>
  <si>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</si>
  <si>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</si>
  <si>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</si>
  <si>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</si>
  <si>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</si>
  <si>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</si>
  <si>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</si>
  <si>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</si>
  <si>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</si>
  <si>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</si>
  <si>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</si>
  <si>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</si>
  <si>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</si>
  <si>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</si>
  <si>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</si>
  <si>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</si>
  <si>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</si>
  <si>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</si>
  <si>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</si>
  <si>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</si>
  <si>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</si>
  <si>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</si>
  <si>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</si>
  <si>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</si>
  <si>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</si>
  <si>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</si>
  <si>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</si>
  <si>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</si>
  <si>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</si>
  <si>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</si>
  <si>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</si>
  <si>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</si>
  <si>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</si>
  <si>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</si>
  <si>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</si>
  <si>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</si>
  <si>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</si>
  <si>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</si>
  <si>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</si>
  <si>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</si>
  <si>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</si>
  <si>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</si>
  <si>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</si>
  <si>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</si>
  <si>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</si>
  <si>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</si>
  <si>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</si>
  <si>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</si>
  <si>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</si>
  <si>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</si>
  <si>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</si>
  <si>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</si>
  <si>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</si>
  <si>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</si>
  <si>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</si>
  <si>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</si>
  <si>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</si>
  <si>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</si>
  <si>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</si>
  <si>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</si>
  <si>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</si>
  <si>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</si>
  <si>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</si>
  <si>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</si>
  <si>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</si>
  <si>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</si>
  <si>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</si>
  <si>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</si>
  <si>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</si>
  <si>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</si>
  <si>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</si>
  <si>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</si>
  <si>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</si>
  <si>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</si>
  <si>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</si>
  <si>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</si>
  <si>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</si>
  <si>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</si>
  <si>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</si>
  <si>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</si>
  <si>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</si>
  <si>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</si>
  <si>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</si>
  <si>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</si>
  <si>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</si>
  <si>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</si>
  <si>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</si>
  <si>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</si>
  <si>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</si>
  <si>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</si>
  <si>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</si>
  <si>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</si>
  <si>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</si>
  <si>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</si>
  <si>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</si>
  <si>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</si>
  <si>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</si>
  <si>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</si>
  <si>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</si>
  <si>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</si>
  <si>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</si>
  <si>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</si>
  <si>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</si>
  <si>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</si>
  <si>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</si>
  <si>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</si>
  <si>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</si>
  <si>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</si>
  <si>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</si>
  <si>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</si>
  <si>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</si>
  <si>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</si>
  <si>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</si>
  <si>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</si>
  <si>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</si>
  <si>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</si>
  <si>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</si>
  <si>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</si>
  <si>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</si>
  <si>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</si>
  <si>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</si>
  <si>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</si>
  <si>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</si>
  <si>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</si>
  <si>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</si>
  <si>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</si>
  <si>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</si>
  <si>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</si>
  <si>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</si>
  <si>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</si>
  <si>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</si>
  <si>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</si>
  <si>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</si>
  <si>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</si>
  <si>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</si>
  <si>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</si>
  <si>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</si>
  <si>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</si>
  <si>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</si>
  <si>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</si>
  <si>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</si>
  <si>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</si>
  <si>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</si>
  <si>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</si>
  <si>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</si>
  <si>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</si>
  <si>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</si>
  <si>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</si>
  <si>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</si>
  <si>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</si>
  <si>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</si>
  <si>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</si>
  <si>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</si>
  <si>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</si>
  <si>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</si>
  <si>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</si>
  <si>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</si>
  <si>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</si>
  <si>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</si>
  <si>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</si>
  <si>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</si>
  <si>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</si>
  <si>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</si>
  <si>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</si>
  <si>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</si>
  <si>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</si>
  <si>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</si>
  <si>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</si>
  <si>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</si>
  <si>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</si>
  <si>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</si>
  <si>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</si>
  <si>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</si>
  <si>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</si>
  <si>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</si>
  <si>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</si>
  <si>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</si>
  <si>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</si>
  <si>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</si>
  <si>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</si>
  <si>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</si>
  <si>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</si>
  <si>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</si>
  <si>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</si>
  <si>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</si>
  <si>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</si>
  <si>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</si>
  <si>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</si>
  <si>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</si>
  <si>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</si>
  <si>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</si>
  <si>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</si>
  <si>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</si>
  <si>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</si>
  <si>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</si>
  <si>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</si>
  <si>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</si>
  <si>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</si>
  <si>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</si>
  <si>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</si>
  <si>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</si>
  <si>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</si>
  <si>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</si>
  <si>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</si>
  <si>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</si>
  <si>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</si>
  <si>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</si>
  <si>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</si>
  <si>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</si>
  <si>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</si>
  <si>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</si>
  <si>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</si>
  <si>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</si>
  <si>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</si>
  <si>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</si>
  <si>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</si>
  <si>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</si>
  <si>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</si>
  <si>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</si>
  <si>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</si>
  <si>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</si>
  <si>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</si>
  <si>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</si>
  <si>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</si>
  <si>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</si>
  <si>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</si>
  <si>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</si>
  <si>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</si>
  <si>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</si>
  <si>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</si>
  <si>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</si>
  <si>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</si>
  <si>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</si>
  <si>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</si>
  <si>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</si>
  <si>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</si>
  <si>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</si>
  <si>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</si>
  <si>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</si>
  <si>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</si>
  <si>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</si>
  <si>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</si>
  <si>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</si>
  <si>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</si>
  <si>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</si>
  <si>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</si>
  <si>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</si>
  <si>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</si>
  <si>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</si>
  <si>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</si>
  <si>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</si>
  <si>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</si>
  <si>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</si>
  <si>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</si>
  <si>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</si>
  <si>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</si>
  <si>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</si>
  <si>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</si>
  <si>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</si>
  <si>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</si>
  <si>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</si>
  <si>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</si>
  <si>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</si>
  <si>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</si>
  <si>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</si>
  <si>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</si>
  <si>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</si>
  <si>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</si>
  <si>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</si>
  <si>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</si>
  <si>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</si>
  <si>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</si>
  <si>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</si>
  <si>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</si>
  <si>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</si>
  <si>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</si>
  <si>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</si>
  <si>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</si>
  <si>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</si>
  <si>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</si>
  <si>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</si>
  <si>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</si>
  <si>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</si>
  <si>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</si>
  <si>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</si>
  <si>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</si>
  <si>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</si>
  <si>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</si>
  <si>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</si>
  <si>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</si>
  <si>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</si>
  <si>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</si>
  <si>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</si>
  <si>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</si>
  <si>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</si>
  <si>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</si>
  <si>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</si>
  <si>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</si>
  <si>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</si>
  <si>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</si>
  <si>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</si>
  <si>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</si>
  <si>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</si>
  <si>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</si>
  <si>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</si>
  <si>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</si>
  <si>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</si>
  <si>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</si>
  <si>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</si>
  <si>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</si>
  <si>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</si>
  <si>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</si>
  <si>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</si>
  <si>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</si>
  <si>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</si>
  <si>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</si>
  <si>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</si>
  <si>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</si>
  <si>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</si>
  <si>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</si>
  <si>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</si>
  <si>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</si>
  <si>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</si>
  <si>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</si>
  <si>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</si>
  <si>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</si>
  <si>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</si>
  <si>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</si>
  <si>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</si>
  <si>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</si>
  <si>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</si>
  <si>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</si>
  <si>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</si>
  <si>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</si>
  <si>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</si>
  <si>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</si>
  <si>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</si>
  <si>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</si>
  <si>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</si>
  <si>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</si>
  <si>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</si>
  <si>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</si>
  <si>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</si>
  <si>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</si>
  <si>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</si>
  <si>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</si>
  <si>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</si>
  <si>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</si>
  <si>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</si>
  <si>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</si>
  <si>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</si>
  <si>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</si>
  <si>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</si>
  <si>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</si>
  <si>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</si>
  <si>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</si>
  <si>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</si>
  <si>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</si>
  <si>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</si>
  <si>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</si>
  <si>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</si>
  <si>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</si>
  <si>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</si>
  <si>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</si>
  <si>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</si>
  <si>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</si>
  <si>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</si>
  <si>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</si>
  <si>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</si>
  <si>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</si>
  <si>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</si>
  <si>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</si>
  <si>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</si>
  <si>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</si>
  <si>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</si>
  <si>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</si>
  <si>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</si>
  <si>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</si>
  <si>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</si>
  <si>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</si>
  <si>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</si>
  <si>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</si>
  <si>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</si>
  <si>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</si>
  <si>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</si>
  <si>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</si>
  <si>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</si>
  <si>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</si>
  <si>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</si>
  <si>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</si>
  <si>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</si>
  <si>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</si>
  <si>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</si>
  <si>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</si>
  <si>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</si>
  <si>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</si>
  <si>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</si>
  <si>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</si>
  <si>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</si>
  <si>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</si>
  <si>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</si>
  <si>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</si>
  <si>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</si>
  <si>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</si>
  <si>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</si>
  <si>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</si>
  <si>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</si>
  <si>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</si>
  <si>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</si>
  <si>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</si>
  <si>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</si>
  <si>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</si>
  <si>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</si>
  <si>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</si>
  <si>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</si>
  <si>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</si>
  <si>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</si>
  <si>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</si>
  <si>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</si>
  <si>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</si>
  <si>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</si>
  <si>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</si>
  <si>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</si>
  <si>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</si>
  <si>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</si>
  <si>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</si>
  <si>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</si>
  <si>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</si>
  <si>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</si>
  <si>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</si>
  <si>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</si>
  <si>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</si>
  <si>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</si>
  <si>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</si>
  <si>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</si>
  <si>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</si>
  <si>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</si>
  <si>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</si>
  <si>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</si>
  <si>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</si>
  <si>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</si>
  <si>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</si>
  <si>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</si>
  <si>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</si>
  <si>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</si>
  <si>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</si>
  <si>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</si>
  <si>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</si>
  <si>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</si>
  <si>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</si>
  <si>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</si>
  <si>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</si>
  <si>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</si>
  <si>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</si>
  <si>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</si>
  <si>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</si>
  <si>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</si>
  <si>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</si>
  <si>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</si>
  <si>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</si>
  <si>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</si>
  <si>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</si>
  <si>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</si>
  <si>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</si>
  <si>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</si>
  <si>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</si>
  <si>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</si>
  <si>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</si>
  <si>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</si>
  <si>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</si>
  <si>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</si>
  <si>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</si>
  <si>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</si>
  <si>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</si>
  <si>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</si>
  <si>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</si>
  <si>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</si>
  <si>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</si>
  <si>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</si>
  <si>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</si>
  <si>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</si>
  <si>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</si>
  <si>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</si>
  <si>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</si>
  <si>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</si>
  <si>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</si>
  <si>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</si>
  <si>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</si>
  <si>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</si>
  <si>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</si>
  <si>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</si>
  <si>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</si>
  <si>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</si>
  <si>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</si>
  <si>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</si>
  <si>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</si>
  <si>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</si>
  <si>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</si>
  <si>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</si>
  <si>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</si>
  <si>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</si>
  <si>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</si>
  <si>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</si>
  <si>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</si>
  <si>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</si>
  <si>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</si>
  <si>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</si>
  <si>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</si>
  <si>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</si>
  <si>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</si>
  <si>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</si>
  <si>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</si>
  <si>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</si>
  <si>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</si>
  <si>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</si>
  <si>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</si>
  <si>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</si>
  <si>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</si>
  <si>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</si>
  <si>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</si>
  <si>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</si>
  <si>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</si>
  <si>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</si>
  <si>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</si>
  <si>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</si>
  <si>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</si>
  <si>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</si>
  <si>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</si>
  <si>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</si>
  <si>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</si>
  <si>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</si>
  <si>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</si>
  <si>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</si>
  <si>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</si>
  <si>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</si>
  <si>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</si>
  <si>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</si>
  <si>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</si>
  <si>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</si>
  <si>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</si>
  <si>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</si>
  <si>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</si>
  <si>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</si>
  <si>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</si>
  <si>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</si>
  <si>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</si>
  <si>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</si>
  <si>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</si>
  <si>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</si>
  <si>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</si>
  <si>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</si>
  <si>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</si>
  <si>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</si>
  <si>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</si>
  <si>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</si>
  <si>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</si>
  <si>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</si>
  <si>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</si>
  <si>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</si>
  <si>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</si>
  <si>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</si>
  <si>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</si>
  <si>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</si>
  <si>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</si>
  <si>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</si>
  <si>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</si>
  <si>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</si>
  <si>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</si>
  <si>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</si>
  <si>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</si>
  <si>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</si>
  <si>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</si>
  <si>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</si>
  <si>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</si>
  <si>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</si>
  <si>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</si>
  <si>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</si>
  <si>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</si>
  <si>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</si>
  <si>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</si>
  <si>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</si>
  <si>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</si>
  <si>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</si>
  <si>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</si>
  <si>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</si>
  <si>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</si>
  <si>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</si>
  <si>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</si>
  <si>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</si>
  <si>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</si>
  <si>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</si>
  <si>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</si>
  <si>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</si>
  <si>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</si>
  <si>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</si>
  <si>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</si>
  <si>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</si>
  <si>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</si>
  <si>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</si>
  <si>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</si>
  <si>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</si>
  <si>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</si>
  <si>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</si>
  <si>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</si>
  <si>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</si>
  <si>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</si>
  <si>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</si>
  <si>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</si>
  <si>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</si>
  <si>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</si>
  <si>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</si>
  <si>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</si>
  <si>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</si>
  <si>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</si>
  <si>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</si>
  <si>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</si>
  <si>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</si>
  <si>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</si>
  <si>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</si>
  <si>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</si>
  <si>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</si>
  <si>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</si>
  <si>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</si>
  <si>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</si>
  <si>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</si>
  <si>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</si>
  <si>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</si>
  <si>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</si>
  <si>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</si>
  <si>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</si>
  <si>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</si>
  <si>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</si>
  <si>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</si>
  <si>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</si>
  <si>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</si>
  <si>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</si>
  <si>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</si>
  <si>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</si>
  <si>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</si>
  <si>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</si>
  <si>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</si>
  <si>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</si>
  <si>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</si>
  <si>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</si>
  <si>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</si>
  <si>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</si>
  <si>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</si>
  <si>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</si>
  <si>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</si>
  <si>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</si>
  <si>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</si>
  <si>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</si>
  <si>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</si>
  <si>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</si>
  <si>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</si>
  <si>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</si>
  <si>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</si>
  <si>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</si>
  <si>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</si>
  <si>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</si>
  <si>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</si>
  <si>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</si>
  <si>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</si>
  <si>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</si>
  <si>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</si>
  <si>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</si>
  <si>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</si>
  <si>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</si>
  <si>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</si>
  <si>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</si>
  <si>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</si>
  <si>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</si>
  <si>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</si>
  <si>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</si>
  <si>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</si>
  <si>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</si>
  <si>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</si>
  <si>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</si>
  <si>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</si>
  <si>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</si>
  <si>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</si>
  <si>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</si>
  <si>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</si>
  <si>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</si>
  <si>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</si>
  <si>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</si>
  <si>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</si>
  <si>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</si>
  <si>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</si>
  <si>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</si>
  <si>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</si>
  <si>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</si>
  <si>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</si>
  <si>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</si>
  <si>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</si>
  <si>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</si>
  <si>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</si>
  <si>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</si>
  <si>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</si>
  <si>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</si>
  <si>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</si>
  <si>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</si>
  <si>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</si>
  <si>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</si>
  <si>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</si>
  <si>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</si>
  <si>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</si>
  <si>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</si>
  <si>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</si>
  <si>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</si>
  <si>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</si>
  <si>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</si>
  <si>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</si>
  <si>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</si>
  <si>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</si>
  <si>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</si>
  <si>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</si>
  <si>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</si>
  <si>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</si>
  <si>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</si>
  <si>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</si>
  <si>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</si>
  <si>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</si>
  <si>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</si>
  <si>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</si>
  <si>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</si>
  <si>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</si>
  <si>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</si>
  <si>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</si>
  <si>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</si>
  <si>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</si>
  <si>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</si>
  <si>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</si>
  <si>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</si>
  <si>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</si>
  <si>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</si>
  <si>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</si>
  <si>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</si>
  <si>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</si>
  <si>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</si>
  <si>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</si>
  <si>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</si>
  <si>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</si>
  <si>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</si>
  <si>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</si>
  <si>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</si>
  <si>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</si>
  <si>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</si>
  <si>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</si>
  <si>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</si>
  <si>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</si>
  <si>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</si>
  <si>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</si>
  <si>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</si>
  <si>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</si>
  <si>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</si>
  <si>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</si>
  <si>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</si>
  <si>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</si>
  <si>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</si>
  <si>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</si>
  <si>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</si>
  <si>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</si>
  <si>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</si>
  <si>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</si>
  <si>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</si>
  <si>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</si>
  <si>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</si>
  <si>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</si>
  <si>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</si>
  <si>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</si>
  <si>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</si>
  <si>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</si>
  <si>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</si>
  <si>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</si>
  <si>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</si>
  <si>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</si>
  <si>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</si>
  <si>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</si>
  <si>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</si>
  <si>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</si>
  <si>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</si>
  <si>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</si>
  <si>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</si>
  <si>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</si>
  <si>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</si>
  <si>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</si>
  <si>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</si>
  <si>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</si>
  <si>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</si>
  <si>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</si>
  <si>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</si>
  <si>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</si>
  <si>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</si>
  <si>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</si>
  <si>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</si>
  <si>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</si>
  <si>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</si>
  <si>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</si>
  <si>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</si>
  <si>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</si>
  <si>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</si>
  <si>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</si>
  <si>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</si>
  <si>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</si>
  <si>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</si>
  <si>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</si>
  <si>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</si>
  <si>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</si>
  <si>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</si>
  <si>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</si>
  <si>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</si>
  <si>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</si>
  <si>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</si>
  <si>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</si>
  <si>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</si>
  <si>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</si>
  <si>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</si>
  <si>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</si>
  <si>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</si>
  <si>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</si>
  <si>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</si>
  <si>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</si>
  <si>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</si>
  <si>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</si>
  <si>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</si>
  <si>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</si>
  <si>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</si>
  <si>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</si>
  <si>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</si>
  <si>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</si>
  <si>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</si>
  <si>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</si>
  <si>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</si>
  <si>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</si>
  <si>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</si>
  <si>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</si>
  <si>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</si>
  <si>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</si>
  <si>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</si>
  <si>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</si>
  <si>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</si>
  <si>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</si>
  <si>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</si>
  <si>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</si>
  <si>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</si>
  <si>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</si>
  <si>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</si>
  <si>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</si>
  <si>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</si>
  <si>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</si>
  <si>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</si>
  <si>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</si>
  <si>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</si>
  <si>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</si>
  <si>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</si>
  <si>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</si>
  <si>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</si>
  <si>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</si>
  <si>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</si>
  <si>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</si>
  <si>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</si>
  <si>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</si>
  <si>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</si>
  <si>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</si>
  <si>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</si>
  <si>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</si>
  <si>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</si>
  <si>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</si>
  <si>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</si>
  <si>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</si>
  <si>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</si>
  <si>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</si>
  <si>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</si>
  <si>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</si>
  <si>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</si>
  <si>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</si>
  <si>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</si>
  <si>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</si>
  <si>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</si>
  <si>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</si>
  <si>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</si>
  <si>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</si>
  <si>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</si>
  <si>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</si>
  <si>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</si>
  <si>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</si>
  <si>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</si>
  <si>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</si>
  <si>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</si>
  <si>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</si>
  <si>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</si>
  <si>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</si>
  <si>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</si>
  <si>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</si>
  <si>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</si>
  <si>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</si>
  <si>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</si>
  <si>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</si>
  <si>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</si>
  <si>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</si>
  <si>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</si>
  <si>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</si>
  <si>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</si>
  <si>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</si>
  <si>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</si>
  <si>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</si>
  <si>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</si>
  <si>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</si>
  <si>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</si>
  <si>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</si>
  <si>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</si>
  <si>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</si>
  <si>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</si>
  <si>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</si>
  <si>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</si>
  <si>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</si>
  <si>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</si>
  <si>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</si>
  <si>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</si>
  <si>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</si>
  <si>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</si>
  <si>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</si>
  <si>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</si>
  <si>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</si>
  <si>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</si>
  <si>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</si>
  <si>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</si>
  <si>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</si>
  <si>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</si>
  <si>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</si>
  <si>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</si>
  <si>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</si>
  <si>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</si>
  <si>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</si>
  <si>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</si>
  <si>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</si>
  <si>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</si>
  <si>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</si>
  <si>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</si>
  <si>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</si>
  <si>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</si>
  <si>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</si>
  <si>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</si>
  <si>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</si>
  <si>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</si>
  <si>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</si>
  <si>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</si>
  <si>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</si>
  <si>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</si>
  <si>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</si>
  <si>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</si>
  <si>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</si>
  <si>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</si>
  <si>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</si>
  <si>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</si>
  <si>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</si>
  <si>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</si>
  <si>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</si>
  <si>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</si>
  <si>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</si>
  <si>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</si>
  <si>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</si>
  <si>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</si>
  <si>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</si>
  <si>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</si>
  <si>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</si>
  <si>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</si>
  <si>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</si>
  <si>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</si>
  <si>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</si>
  <si>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</si>
  <si>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</si>
  <si>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</si>
  <si>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</si>
  <si>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</si>
  <si>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</si>
  <si>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</si>
  <si>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</si>
  <si>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</si>
  <si>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</si>
  <si>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</si>
  <si>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</si>
  <si>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</si>
  <si>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</si>
  <si>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</si>
  <si>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</si>
  <si>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</si>
  <si>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</si>
  <si>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</si>
  <si>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</si>
  <si>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</si>
  <si>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</si>
  <si>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</si>
  <si>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</si>
  <si>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</si>
  <si>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</si>
  <si>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</si>
  <si>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</si>
  <si>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</si>
  <si>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</si>
  <si>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</si>
  <si>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</si>
  <si>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</si>
  <si>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</si>
  <si>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</si>
  <si>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</si>
  <si>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</si>
  <si>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</si>
  <si>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</si>
  <si>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</si>
  <si>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</si>
  <si>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</si>
  <si>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</si>
  <si>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</si>
  <si>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</si>
  <si>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</si>
  <si>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</si>
  <si>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</si>
  <si>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</si>
  <si>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</si>
  <si>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</si>
  <si>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</si>
  <si>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</si>
  <si>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</si>
  <si>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</si>
  <si>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</si>
  <si>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</si>
  <si>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</si>
  <si>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</si>
  <si>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</si>
  <si>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</si>
  <si>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</si>
  <si>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</si>
  <si>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</si>
  <si>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</si>
  <si>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</si>
  <si>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</si>
  <si>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</si>
  <si>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</si>
  <si>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</si>
  <si>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</si>
  <si>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</si>
  <si>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</si>
  <si>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</si>
  <si>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</si>
  <si>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</si>
  <si>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</si>
  <si>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</si>
  <si>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</si>
  <si>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</si>
  <si>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</si>
  <si>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</si>
  <si>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</si>
  <si>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</si>
  <si>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</si>
  <si>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</si>
  <si>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</si>
  <si>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</si>
  <si>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</si>
  <si>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</si>
  <si>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</si>
  <si>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</si>
  <si>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</si>
  <si>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</si>
  <si>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</si>
  <si>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</si>
  <si>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</si>
  <si>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</si>
  <si>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</si>
  <si>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</si>
  <si>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</si>
  <si>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</si>
  <si>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</si>
  <si>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</si>
  <si>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</si>
  <si>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</si>
  <si>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</si>
  <si>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</si>
  <si>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</si>
  <si>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</si>
  <si>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</si>
  <si>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</si>
  <si>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</si>
  <si>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</si>
  <si>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</si>
  <si>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</si>
  <si>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</si>
  <si>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</si>
  <si>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</si>
  <si>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</si>
  <si>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</si>
  <si>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</si>
  <si>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</si>
  <si>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</si>
  <si>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</si>
  <si>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</si>
  <si>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</si>
  <si>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</si>
  <si>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</si>
  <si>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</si>
  <si>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</si>
  <si>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</si>
  <si>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</si>
  <si>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</si>
  <si>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</si>
  <si>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</si>
  <si>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</si>
  <si>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</si>
  <si>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</si>
  <si>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</si>
  <si>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</si>
  <si>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</si>
  <si>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</si>
  <si>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</si>
  <si>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</si>
  <si>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</si>
  <si>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</si>
  <si>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</si>
  <si>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</si>
  <si>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</si>
  <si>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</si>
  <si>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</si>
  <si>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</si>
  <si>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</si>
  <si>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</si>
  <si>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</si>
  <si>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</si>
  <si>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</si>
  <si>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</si>
  <si>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</si>
  <si>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</si>
  <si>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</si>
  <si>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</si>
  <si>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</si>
  <si>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</si>
  <si>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</si>
  <si>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</si>
  <si>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</si>
  <si>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</si>
  <si>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</si>
  <si>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</si>
  <si>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</si>
  <si>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</si>
  <si>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</si>
  <si>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</si>
  <si>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</si>
  <si>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</si>
  <si>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</si>
  <si>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</si>
  <si>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</si>
  <si>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</si>
  <si>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</si>
  <si>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</si>
  <si>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</si>
  <si>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</si>
  <si>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</si>
  <si>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</si>
  <si>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</si>
  <si>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</si>
  <si>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</si>
  <si>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</si>
  <si>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</si>
  <si>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</si>
  <si>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</si>
  <si>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</si>
  <si>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</si>
  <si>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</si>
  <si>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</si>
  <si>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</si>
  <si>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</si>
  <si>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</si>
  <si>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</si>
  <si>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</si>
  <si>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</si>
  <si>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</si>
  <si>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</si>
  <si>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</si>
  <si>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</si>
  <si>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</si>
  <si>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</si>
  <si>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</si>
  <si>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</si>
  <si>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</si>
  <si>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</si>
  <si>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</si>
  <si>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</si>
  <si>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</si>
  <si>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</si>
  <si>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</si>
  <si>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</si>
  <si>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</si>
  <si>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</si>
  <si>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</si>
  <si>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</si>
  <si>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</si>
  <si>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</si>
  <si>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</si>
  <si>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</si>
  <si>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</si>
  <si>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</si>
  <si>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</si>
  <si>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</si>
  <si>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</si>
  <si>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</si>
  <si>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</si>
  <si>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</si>
  <si>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</si>
  <si>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</si>
  <si>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</si>
  <si>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</si>
  <si>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</si>
  <si>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</si>
  <si>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</si>
  <si>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</si>
  <si>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</si>
  <si>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</si>
  <si>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</si>
  <si>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</si>
  <si>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</si>
  <si>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</si>
  <si>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</si>
  <si>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</si>
  <si>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</si>
  <si>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</si>
  <si>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</si>
  <si>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</si>
  <si>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</si>
  <si>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</si>
  <si>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</si>
  <si>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</si>
  <si>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</si>
  <si>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</si>
  <si>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</si>
  <si>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</si>
  <si>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</si>
  <si>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</si>
  <si>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</si>
  <si>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</si>
  <si>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</si>
  <si>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</si>
  <si>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</si>
  <si>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</si>
  <si>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</si>
  <si>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</si>
  <si>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</si>
  <si>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</si>
  <si>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</si>
  <si>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</si>
  <si>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</si>
  <si>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</si>
  <si>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</si>
  <si>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</si>
  <si>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</si>
  <si>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</si>
  <si>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</si>
  <si>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</si>
  <si>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</si>
  <si>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</si>
  <si>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</si>
  <si>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</si>
  <si>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</si>
  <si>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</si>
  <si>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</si>
  <si>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</si>
  <si>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</si>
  <si>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</si>
  <si>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</si>
  <si>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</si>
  <si>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</si>
  <si>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</si>
  <si>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</si>
  <si>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</si>
  <si>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</si>
  <si>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</si>
  <si>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</si>
  <si>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</si>
  <si>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</si>
  <si>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</si>
  <si>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</si>
  <si>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</si>
  <si>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</si>
  <si>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</si>
  <si>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</si>
  <si>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</si>
  <si>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</si>
  <si>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</si>
  <si>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</si>
  <si>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</si>
  <si>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</si>
  <si>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</si>
  <si>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</si>
  <si>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</si>
  <si>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</si>
  <si>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</si>
  <si>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</si>
  <si>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</si>
  <si>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</si>
  <si>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</si>
  <si>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</si>
  <si>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</si>
  <si>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</si>
  <si>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</si>
  <si>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</si>
  <si>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</si>
  <si>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</si>
  <si>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</si>
  <si>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</si>
  <si>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</si>
  <si>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</si>
  <si>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</si>
  <si>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</si>
  <si>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</si>
  <si>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</si>
  <si>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</si>
  <si>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</si>
  <si>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</si>
  <si>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</si>
  <si>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</si>
  <si>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</si>
  <si>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</si>
  <si>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</si>
  <si>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</si>
  <si>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</si>
  <si>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</si>
  <si>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</si>
  <si>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</si>
  <si>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</si>
  <si>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</si>
  <si>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</si>
  <si>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</si>
  <si>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</si>
  <si>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</si>
  <si>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</si>
  <si>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</si>
  <si>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</si>
  <si>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</si>
  <si>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</si>
  <si>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</si>
  <si>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</si>
  <si>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</si>
  <si>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</si>
  <si>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</si>
  <si>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</si>
  <si>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</si>
  <si>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</si>
  <si>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</si>
  <si>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</si>
  <si>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</si>
  <si>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</si>
  <si>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</si>
  <si>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</si>
  <si>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</si>
  <si>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</si>
  <si>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</si>
  <si>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</si>
  <si>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</si>
  <si>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</si>
  <si>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</si>
  <si>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</si>
  <si>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</si>
  <si>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</si>
  <si>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</si>
  <si>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</si>
  <si>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</si>
  <si>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</si>
  <si>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</si>
  <si>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</si>
  <si>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</si>
  <si>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</si>
  <si>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</si>
  <si>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</si>
  <si>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</si>
  <si>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</si>
  <si>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</si>
  <si>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</si>
  <si>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</si>
  <si>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</si>
  <si>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</si>
  <si>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</si>
  <si>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</si>
  <si>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</si>
  <si>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</si>
  <si>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</si>
  <si>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</si>
  <si>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</si>
  <si>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</si>
  <si>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</si>
  <si>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</si>
  <si>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</si>
  <si>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</si>
  <si>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</si>
  <si>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</si>
  <si>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</si>
  <si>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</si>
  <si>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</si>
  <si>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</si>
  <si>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</si>
  <si>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</si>
  <si>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</si>
  <si>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</si>
  <si>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</si>
  <si>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</si>
  <si>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</si>
  <si>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</si>
  <si>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</si>
  <si>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</si>
  <si>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</si>
  <si>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</si>
  <si>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</si>
  <si>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</si>
  <si>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</si>
  <si>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</si>
  <si>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</si>
  <si>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</si>
  <si>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</si>
  <si>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</si>
  <si>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</si>
  <si>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</si>
  <si>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</si>
  <si>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</si>
  <si>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</si>
  <si>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</si>
  <si>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</si>
  <si>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</si>
  <si>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</si>
  <si>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</si>
  <si>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</si>
  <si>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</si>
  <si>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</si>
  <si>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</si>
  <si>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</si>
  <si>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</si>
  <si>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</si>
  <si>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</si>
  <si>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</si>
  <si>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</si>
  <si>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</si>
  <si>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</si>
  <si>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</si>
  <si>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</si>
  <si>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</si>
  <si>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</si>
  <si>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</si>
  <si>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</si>
  <si>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</si>
  <si>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</si>
  <si>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</si>
  <si>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</si>
  <si>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</si>
  <si>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</si>
  <si>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</si>
  <si>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</si>
  <si>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</si>
  <si>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</si>
  <si>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</si>
  <si>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</si>
  <si>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</si>
  <si>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</si>
  <si>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</si>
  <si>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</si>
  <si>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</si>
  <si>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</si>
  <si>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</si>
  <si>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</si>
  <si>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</si>
  <si>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</si>
  <si>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</si>
  <si>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</si>
  <si>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</si>
  <si>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</si>
  <si>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</si>
  <si>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</si>
  <si>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</si>
  <si>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</si>
  <si>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</si>
  <si>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</si>
  <si>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</si>
  <si>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</si>
  <si>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</si>
  <si>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</si>
  <si>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</si>
  <si>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</si>
  <si>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</si>
  <si>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</si>
  <si>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</si>
  <si>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</si>
  <si>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</si>
  <si>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</si>
  <si>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</si>
  <si>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</si>
  <si>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</si>
  <si>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</si>
  <si>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</si>
  <si>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</si>
  <si>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</si>
  <si>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</si>
  <si>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</si>
  <si>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</si>
  <si>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</si>
  <si>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</si>
  <si>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</si>
  <si>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</si>
  <si>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</si>
  <si>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</si>
  <si>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</si>
  <si>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</si>
  <si>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</si>
  <si>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</si>
  <si>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</si>
  <si>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</si>
  <si>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</si>
  <si>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</si>
  <si>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</si>
  <si>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</si>
  <si>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</si>
  <si>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</si>
  <si>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</si>
  <si>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</si>
  <si>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</si>
  <si>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</si>
  <si>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</si>
  <si>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</si>
  <si>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</si>
  <si>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</si>
  <si>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</si>
  <si>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</si>
  <si>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</si>
  <si>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</si>
  <si>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</si>
  <si>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</si>
  <si>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</si>
  <si>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</si>
  <si>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</si>
  <si>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</si>
  <si>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</si>
  <si>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</si>
  <si>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</si>
  <si>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</si>
  <si>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</si>
  <si>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</si>
  <si>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</si>
  <si>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</si>
  <si>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</si>
  <si>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</si>
  <si>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</si>
  <si>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</si>
  <si>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</si>
  <si>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</si>
  <si>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</si>
  <si>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</si>
  <si>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</si>
  <si>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</si>
  <si>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</si>
  <si>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</si>
  <si>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</si>
  <si>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</si>
  <si>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</si>
  <si>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</si>
  <si>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</si>
  <si>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</si>
  <si>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</si>
  <si>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</si>
  <si>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</si>
  <si>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</si>
  <si>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</si>
  <si>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</si>
  <si>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</si>
  <si>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</si>
  <si>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</si>
  <si>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</si>
  <si>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</si>
  <si>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</si>
  <si>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</si>
  <si>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</si>
  <si>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</si>
  <si>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</si>
  <si>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</si>
  <si>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</si>
  <si>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</si>
  <si>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</si>
  <si>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</si>
  <si>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</si>
  <si>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</si>
  <si>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</si>
  <si>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</si>
  <si>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</si>
  <si>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</si>
  <si>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</si>
  <si>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</si>
  <si>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</si>
  <si>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</si>
  <si>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</si>
  <si>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</si>
  <si>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</si>
  <si>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</si>
  <si>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</si>
  <si>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</si>
  <si>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</si>
  <si>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</si>
  <si>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</si>
  <si>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</si>
  <si>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</si>
  <si>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</si>
  <si>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</si>
  <si>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</si>
  <si>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</si>
  <si>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</si>
  <si>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</si>
  <si>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</si>
  <si>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</si>
  <si>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</si>
  <si>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</si>
  <si>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</si>
  <si>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</si>
  <si>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</si>
  <si>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</si>
  <si>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</si>
  <si>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</si>
  <si>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</si>
  <si>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</si>
  <si>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</si>
  <si>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</si>
  <si>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</si>
  <si>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</si>
  <si>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</si>
  <si>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</si>
  <si>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</si>
  <si>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</si>
  <si>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</si>
  <si>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</si>
  <si>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</si>
  <si>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</si>
  <si>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</si>
  <si>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</si>
  <si>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</si>
  <si>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</si>
  <si>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</si>
  <si>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</si>
  <si>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</si>
  <si>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</si>
  <si>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</si>
  <si>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</si>
  <si>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</si>
  <si>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</si>
  <si>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</si>
  <si>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</si>
  <si>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</si>
  <si>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</si>
  <si>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</si>
  <si>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</si>
  <si>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</si>
  <si>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</si>
  <si>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</si>
  <si>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</si>
  <si>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</si>
  <si>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</si>
  <si>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</si>
  <si>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</si>
  <si>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</si>
  <si>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</si>
  <si>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</si>
  <si>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</si>
  <si>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</si>
  <si>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</si>
  <si>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</si>
  <si>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</si>
  <si>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</si>
  <si>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</si>
  <si>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</si>
  <si>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</si>
  <si>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</si>
  <si>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</si>
  <si>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</si>
  <si>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</si>
  <si>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</si>
  <si>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</si>
  <si>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</si>
  <si>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</si>
  <si>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</si>
  <si>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</si>
  <si>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</si>
  <si>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</si>
  <si>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</si>
  <si>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</si>
  <si>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</si>
  <si>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</si>
  <si>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</si>
  <si>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</si>
  <si>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</si>
  <si>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</si>
  <si>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</si>
  <si>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</si>
  <si>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</si>
  <si>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</si>
  <si>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</si>
  <si>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</si>
  <si>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</si>
  <si>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</si>
  <si>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</si>
  <si>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</si>
  <si>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</si>
  <si>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</si>
  <si>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</si>
  <si>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</si>
  <si>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</si>
  <si>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</si>
  <si>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</si>
  <si>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</si>
  <si>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</si>
  <si>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</si>
  <si>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</si>
  <si>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</si>
  <si>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</si>
  <si>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</si>
  <si>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</si>
  <si>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</si>
  <si>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</si>
  <si>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</si>
  <si>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</si>
  <si>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</si>
  <si>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</si>
  <si>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</si>
  <si>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</si>
  <si>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</si>
  <si>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</si>
  <si>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</si>
  <si>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</si>
  <si>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</si>
  <si>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</si>
  <si>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</si>
  <si>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</si>
  <si>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</si>
  <si>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</si>
  <si>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</si>
  <si>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</si>
  <si>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</si>
  <si>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</si>
  <si>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</si>
  <si>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</si>
  <si>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</si>
  <si>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</si>
  <si>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</si>
  <si>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</si>
  <si>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</si>
  <si>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</si>
  <si>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</si>
  <si>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</si>
  <si>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</si>
  <si>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</si>
  <si>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</si>
  <si>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</si>
  <si>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</si>
  <si>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</si>
  <si>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</si>
  <si>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</si>
  <si>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</si>
  <si>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</si>
  <si>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</si>
  <si>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</si>
  <si>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</si>
  <si>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</si>
  <si>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</si>
  <si>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</si>
  <si>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</si>
  <si>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</si>
  <si>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</si>
  <si>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</si>
  <si>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</si>
  <si>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</si>
  <si>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</si>
  <si>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</si>
  <si>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</si>
  <si>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</si>
  <si>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</si>
  <si>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</si>
  <si>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</si>
  <si>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</si>
  <si>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</si>
  <si>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</si>
  <si>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</si>
  <si>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</si>
  <si>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</si>
  <si>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</si>
  <si>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</si>
  <si>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</si>
  <si>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</si>
  <si>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</si>
  <si>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</si>
  <si>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</si>
  <si>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</si>
  <si>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</si>
  <si>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</si>
  <si>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</si>
  <si>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</si>
  <si>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</si>
  <si>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</si>
  <si>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</si>
  <si>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</si>
  <si>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</si>
  <si>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</si>
  <si>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</si>
  <si>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</si>
  <si>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</si>
  <si>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</si>
  <si>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</si>
  <si>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</si>
  <si>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</si>
  <si>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</si>
  <si>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</si>
  <si>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</si>
  <si>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</si>
  <si>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</si>
  <si>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</si>
  <si>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</si>
  <si>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</si>
  <si>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</si>
  <si>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</si>
  <si>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</si>
  <si>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</si>
  <si>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</si>
  <si>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</si>
  <si>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</si>
  <si>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</si>
  <si>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</si>
  <si>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</si>
  <si>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</si>
  <si>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</si>
  <si>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</si>
  <si>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</si>
  <si>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</si>
  <si>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</si>
  <si>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</si>
  <si>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</si>
  <si>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</si>
  <si>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</si>
  <si>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</si>
  <si>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</si>
  <si>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</si>
  <si>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</si>
  <si>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</si>
  <si>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</si>
  <si>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</si>
  <si>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</si>
  <si>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</si>
  <si>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</si>
  <si>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</si>
  <si>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</si>
  <si>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</si>
  <si>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</si>
  <si>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</si>
  <si>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</si>
  <si>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</si>
  <si>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</si>
  <si>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</si>
  <si>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</si>
  <si>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</si>
  <si>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</si>
  <si>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</si>
  <si>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</si>
  <si>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</si>
  <si>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</si>
  <si>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</si>
  <si>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</si>
  <si>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</si>
  <si>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</si>
  <si>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</si>
  <si>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</si>
  <si>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</si>
  <si>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</si>
  <si>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</si>
  <si>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</si>
  <si>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</si>
  <si>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</si>
  <si>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</si>
  <si>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</si>
  <si>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</si>
  <si>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</si>
  <si>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</si>
  <si>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</si>
  <si>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</si>
  <si>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</si>
  <si>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</si>
  <si>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</si>
  <si>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</si>
  <si>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</si>
  <si>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</si>
  <si>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</si>
  <si>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</si>
  <si>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</si>
  <si>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</si>
  <si>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</si>
  <si>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</si>
  <si>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</si>
  <si>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</si>
  <si>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</si>
  <si>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</si>
  <si>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</si>
  <si>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</si>
  <si>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</si>
  <si>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</si>
  <si>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</si>
  <si>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</si>
  <si>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</si>
  <si>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</si>
  <si>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</si>
  <si>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</si>
  <si>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</si>
  <si>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</si>
  <si>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</si>
  <si>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</si>
  <si>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</si>
  <si>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</si>
  <si>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</si>
  <si>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</si>
  <si>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</si>
  <si>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</si>
  <si>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</si>
  <si>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</si>
  <si>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</si>
  <si>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</si>
  <si>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</si>
  <si>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</si>
  <si>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</si>
  <si>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</si>
  <si>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</si>
  <si>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</si>
  <si>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</si>
  <si>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</si>
  <si>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</si>
  <si>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</si>
  <si>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</si>
  <si>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</si>
  <si>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</si>
  <si>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</si>
  <si>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</si>
  <si>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</si>
  <si>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</si>
  <si>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</si>
  <si>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</si>
  <si>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</si>
  <si>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</si>
  <si>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</si>
  <si>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</si>
  <si>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</si>
  <si>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</si>
  <si>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</si>
  <si>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</si>
  <si>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</si>
  <si>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</si>
  <si>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</si>
  <si>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</si>
  <si>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</si>
  <si>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</si>
  <si>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</si>
  <si>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</si>
  <si>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</si>
  <si>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</si>
  <si>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</si>
  <si>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</si>
  <si>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</si>
  <si>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</si>
  <si>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</si>
  <si>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</si>
  <si>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</si>
  <si>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</si>
  <si>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</si>
  <si>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</si>
  <si>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</si>
  <si>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</si>
  <si>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</si>
  <si>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</si>
  <si>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</si>
  <si>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</si>
  <si>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</si>
  <si>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</si>
  <si>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</si>
  <si>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</si>
  <si>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</si>
  <si>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</si>
  <si>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</si>
  <si>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</si>
  <si>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</si>
  <si>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</si>
  <si>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</si>
  <si>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</si>
  <si>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</si>
  <si>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</si>
  <si>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</si>
  <si>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</si>
  <si>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</si>
  <si>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</si>
  <si>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</si>
  <si>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</si>
  <si>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</si>
  <si>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</si>
  <si>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</si>
  <si>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</si>
  <si>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</si>
  <si>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</si>
  <si>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</si>
  <si>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</si>
  <si>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</si>
  <si>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</si>
  <si>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</si>
  <si>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</si>
  <si>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</si>
  <si>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</si>
  <si>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</si>
  <si>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</si>
  <si>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</si>
  <si>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</si>
  <si>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</si>
  <si>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</si>
  <si>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</si>
  <si>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</si>
  <si>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</si>
  <si>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</si>
  <si>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</si>
  <si>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</si>
  <si>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</si>
  <si>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</si>
  <si>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</si>
  <si>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</si>
  <si>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</si>
  <si>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</si>
  <si>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</si>
  <si>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</si>
  <si>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</si>
  <si>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</si>
  <si>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</si>
  <si>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</si>
  <si>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</si>
  <si>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</si>
  <si>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</si>
  <si>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</si>
  <si>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</si>
  <si>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</si>
  <si>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</si>
  <si>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</si>
  <si>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</si>
  <si>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</si>
  <si>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</si>
  <si>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</si>
  <si>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</si>
  <si>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</si>
  <si>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</si>
  <si>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</si>
  <si>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</si>
  <si>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</si>
  <si>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</si>
  <si>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</si>
  <si>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</si>
  <si>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</si>
  <si>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</si>
  <si>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</si>
  <si>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</si>
  <si>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</si>
  <si>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</si>
  <si>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</si>
  <si>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</si>
  <si>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</si>
  <si>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</si>
  <si>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</si>
  <si>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</si>
  <si>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</si>
  <si>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</si>
  <si>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</si>
  <si>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</si>
  <si>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</si>
  <si>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</si>
  <si>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</si>
  <si>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</si>
  <si>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</si>
  <si>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</si>
  <si>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</si>
  <si>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</si>
  <si>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</si>
  <si>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</si>
  <si>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</si>
  <si>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</si>
  <si>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</si>
  <si>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</si>
  <si>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</si>
  <si>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</si>
  <si>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</si>
  <si>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</si>
  <si>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</si>
  <si>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</si>
  <si>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</si>
  <si>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</si>
  <si>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</si>
  <si>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</si>
  <si>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</si>
  <si>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</si>
  <si>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</si>
  <si>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</si>
  <si>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</si>
  <si>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</si>
  <si>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</si>
  <si>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</si>
  <si>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</si>
  <si>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</si>
  <si>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</si>
  <si>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</si>
  <si>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</si>
  <si>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</si>
  <si>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</si>
  <si>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</si>
  <si>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</si>
  <si>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</si>
  <si>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</si>
  <si>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</si>
  <si>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</si>
  <si>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</si>
  <si>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</si>
  <si>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</si>
  <si>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</si>
  <si>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</si>
  <si>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</si>
  <si>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</si>
  <si>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</si>
  <si>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</si>
  <si>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</si>
  <si>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</si>
  <si>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</si>
  <si>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</si>
  <si>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</si>
  <si>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</si>
  <si>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</si>
  <si>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</si>
  <si>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</si>
  <si>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</si>
  <si>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</si>
  <si>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</si>
  <si>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</si>
  <si>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</si>
  <si>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</si>
  <si>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</si>
  <si>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</si>
  <si>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</si>
  <si>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</si>
  <si>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</si>
  <si>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</si>
  <si>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</si>
  <si>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</si>
  <si>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</si>
  <si>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</si>
  <si>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</si>
  <si>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</si>
  <si>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</si>
  <si>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</si>
  <si>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</si>
  <si>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</si>
  <si>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</si>
  <si>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</si>
  <si>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</si>
  <si>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</si>
  <si>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</si>
  <si>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</si>
  <si>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</si>
  <si>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</si>
  <si>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</si>
  <si>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</si>
  <si>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</si>
  <si>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</si>
  <si>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</si>
  <si>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</si>
  <si>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</si>
  <si>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</si>
  <si>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</si>
  <si>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</si>
  <si>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</si>
  <si>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</si>
  <si>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</si>
  <si>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</si>
  <si>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</si>
  <si>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</si>
  <si>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</si>
  <si>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</si>
  <si>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</si>
  <si>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</si>
  <si>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</si>
  <si>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</si>
  <si>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</si>
  <si>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</si>
  <si>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</si>
  <si>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</si>
  <si>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</si>
  <si>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</si>
  <si>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</si>
  <si>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</si>
  <si>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</si>
  <si>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</si>
  <si>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</si>
  <si>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</si>
  <si>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</si>
  <si>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</si>
  <si>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</si>
  <si>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</si>
  <si>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</si>
  <si>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</si>
  <si>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</si>
  <si>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</si>
  <si>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</si>
  <si>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</si>
  <si>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</si>
  <si>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</si>
  <si>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</si>
  <si>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</si>
  <si>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</si>
  <si>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</si>
  <si>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</si>
  <si>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</si>
  <si>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</si>
  <si>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</si>
  <si>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</si>
  <si>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</si>
  <si>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</si>
  <si>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</si>
  <si>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</si>
  <si>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</si>
  <si>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</si>
  <si>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</si>
  <si>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</si>
  <si>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</si>
  <si>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</si>
  <si>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</si>
  <si>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</si>
  <si>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</si>
  <si>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</si>
  <si>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</si>
  <si>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</si>
  <si>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</si>
  <si>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</si>
  <si>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</si>
  <si>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</si>
  <si>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</si>
  <si>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</si>
  <si>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</si>
  <si>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</si>
  <si>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</si>
  <si>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</si>
  <si>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</si>
  <si>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</si>
  <si>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</si>
  <si>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</si>
  <si>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</si>
  <si>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</si>
  <si>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</si>
  <si>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</si>
  <si>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</si>
  <si>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</si>
  <si>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</si>
  <si>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</si>
  <si>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</si>
  <si>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</si>
  <si>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</si>
  <si>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</si>
  <si>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</si>
  <si>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</si>
  <si>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</si>
  <si>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</si>
  <si>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</si>
  <si>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</si>
  <si>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</si>
  <si>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</si>
  <si>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</si>
  <si>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</si>
  <si>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</si>
  <si>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</si>
  <si>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</si>
  <si>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</si>
  <si>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</si>
  <si>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</si>
  <si>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</si>
  <si>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</si>
  <si>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</si>
  <si>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</si>
  <si>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</si>
  <si>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</si>
  <si>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</si>
  <si>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</si>
  <si>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</si>
  <si>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</si>
  <si>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</si>
  <si>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</si>
  <si>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</si>
  <si>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</si>
  <si>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</si>
  <si>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</si>
  <si>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</si>
  <si>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</si>
  <si>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</si>
  <si>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</si>
  <si>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</si>
  <si>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</si>
  <si>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</si>
  <si>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</si>
  <si>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</si>
  <si>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</si>
  <si>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</si>
  <si>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</si>
  <si>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</si>
  <si>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</si>
  <si>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</si>
  <si>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</si>
  <si>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</si>
  <si>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</si>
  <si>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</si>
  <si>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</si>
  <si>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</si>
  <si>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</si>
  <si>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</si>
  <si>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</si>
  <si>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</si>
  <si>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</si>
  <si>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</si>
  <si>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</si>
  <si>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</si>
  <si>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</si>
  <si>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</si>
  <si>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</si>
  <si>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</si>
  <si>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</si>
  <si>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</si>
  <si>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</si>
  <si>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</si>
  <si>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</si>
  <si>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</si>
  <si>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</si>
  <si>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</si>
  <si>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</si>
  <si>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</si>
  <si>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</si>
  <si>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</si>
  <si>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</si>
  <si>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</si>
  <si>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</si>
  <si>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</si>
  <si>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</si>
  <si>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</si>
  <si>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</si>
  <si>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</si>
  <si>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</si>
  <si>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</si>
  <si>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</si>
  <si>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</si>
  <si>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</si>
  <si>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</si>
  <si>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</si>
  <si>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</si>
  <si>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</si>
  <si>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</si>
  <si>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</si>
  <si>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</si>
  <si>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</si>
  <si>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</si>
  <si>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</si>
  <si>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</si>
  <si>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</si>
  <si>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</si>
  <si>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</si>
  <si>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</si>
  <si>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</si>
  <si>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</si>
  <si>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</si>
  <si>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</si>
  <si>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</si>
  <si>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</si>
  <si>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</si>
  <si>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</si>
  <si>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</si>
  <si>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</si>
  <si>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</si>
  <si>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</si>
  <si>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</si>
  <si>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</si>
  <si>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</si>
  <si>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</si>
  <si>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</si>
  <si>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</si>
  <si>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</si>
  <si>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</si>
  <si>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</si>
  <si>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</si>
  <si>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</si>
  <si>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</si>
  <si>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</si>
  <si>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</si>
  <si>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</si>
  <si>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</si>
  <si>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</si>
  <si>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</si>
  <si>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</si>
  <si>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</si>
  <si>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</si>
  <si>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</si>
  <si>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</si>
  <si>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</si>
  <si>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</si>
  <si>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</si>
  <si>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</si>
  <si>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</si>
  <si>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</si>
  <si>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</si>
  <si>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</si>
  <si>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</si>
  <si>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</si>
  <si>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</si>
  <si>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</si>
  <si>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</si>
  <si>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</si>
  <si>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</si>
  <si>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</si>
  <si>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</si>
  <si>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</si>
  <si>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</si>
  <si>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</si>
  <si>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</si>
  <si>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</si>
  <si>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</si>
  <si>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</si>
  <si>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</si>
  <si>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</si>
  <si>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</si>
  <si>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</si>
  <si>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</si>
  <si>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</si>
  <si>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</si>
  <si>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</si>
  <si>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</si>
  <si>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</si>
  <si>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</si>
  <si>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</si>
  <si>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</si>
  <si>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</si>
  <si>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</si>
  <si>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</si>
  <si>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</si>
  <si>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</si>
  <si>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</si>
  <si>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</si>
  <si>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</si>
  <si>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</si>
  <si>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</si>
  <si>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</si>
  <si>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</si>
  <si>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</si>
  <si>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</si>
  <si>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</si>
  <si>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</si>
  <si>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</si>
  <si>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</si>
  <si>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</si>
  <si>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</si>
  <si>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</si>
  <si>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</si>
  <si>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</si>
  <si>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</si>
  <si>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</si>
  <si>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</si>
  <si>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</si>
  <si>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</si>
  <si>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</si>
  <si>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</si>
  <si>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</si>
  <si>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</si>
  <si>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</si>
  <si>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</si>
  <si>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</si>
  <si>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</si>
  <si>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</si>
  <si>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</si>
  <si>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</si>
  <si>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</si>
  <si>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</si>
  <si>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</si>
  <si>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</si>
  <si>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</si>
  <si>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</si>
  <si>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</si>
  <si>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</si>
  <si>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</si>
  <si>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</si>
  <si>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</si>
  <si>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</si>
  <si>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</si>
  <si>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</si>
  <si>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</si>
  <si>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</si>
  <si>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</si>
  <si>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</si>
  <si>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</si>
  <si>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</si>
  <si>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</si>
  <si>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</si>
  <si>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</si>
  <si>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</si>
  <si>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</si>
  <si>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</si>
  <si>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</si>
  <si>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</si>
  <si>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</si>
  <si>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</si>
  <si>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</si>
  <si>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</si>
  <si>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</si>
  <si>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</si>
  <si>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</si>
  <si>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</si>
  <si>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</si>
  <si>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</si>
  <si>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</si>
  <si>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</si>
  <si>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</si>
  <si>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</si>
  <si>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</si>
  <si>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</si>
  <si>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</si>
  <si>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</si>
  <si>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</si>
  <si>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</si>
  <si>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</si>
  <si>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</si>
  <si>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</si>
  <si>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</si>
  <si>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</si>
  <si>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</si>
  <si>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</si>
  <si>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</si>
  <si>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</si>
  <si>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</si>
  <si>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</si>
  <si>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</si>
  <si>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</si>
  <si>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</si>
  <si>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</si>
  <si>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</si>
  <si>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</si>
  <si>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</si>
  <si>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</si>
  <si>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</si>
  <si>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</si>
  <si>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</si>
  <si>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</si>
  <si>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</si>
  <si>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</si>
  <si>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</si>
  <si>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</si>
  <si>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</si>
  <si>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</si>
  <si>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</si>
  <si>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</si>
  <si>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</si>
  <si>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</si>
  <si>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</si>
  <si>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</si>
  <si>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</si>
  <si>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</si>
  <si>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</si>
  <si>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</si>
  <si>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</si>
  <si>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</si>
  <si>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</si>
  <si>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</si>
  <si>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</si>
  <si>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</si>
  <si>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</si>
  <si>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</si>
  <si>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</si>
  <si>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</si>
  <si>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</si>
  <si>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</si>
  <si>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</si>
  <si>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</si>
  <si>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</si>
  <si>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</si>
  <si>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</si>
  <si>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</si>
  <si>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</si>
  <si>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</si>
  <si>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</si>
  <si>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</si>
  <si>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</si>
  <si>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</si>
  <si>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</si>
  <si>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</si>
  <si>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</si>
  <si>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</si>
  <si>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</si>
  <si>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</si>
  <si>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</si>
  <si>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</si>
  <si>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</si>
  <si>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</si>
  <si>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</si>
  <si>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</si>
  <si>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</si>
  <si>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</si>
  <si>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</si>
  <si>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</si>
  <si>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</si>
  <si>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</si>
  <si>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</si>
  <si>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</si>
  <si>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</si>
  <si>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</si>
  <si>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</si>
  <si>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</si>
  <si>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</si>
  <si>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</si>
  <si>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</si>
  <si>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</si>
  <si>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</si>
  <si>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</si>
  <si>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</si>
  <si>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</si>
  <si>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</si>
  <si>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</si>
  <si>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</si>
  <si>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</si>
  <si>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</si>
  <si>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</si>
  <si>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</si>
  <si>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</si>
  <si>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</si>
  <si>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</si>
  <si>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</si>
  <si>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</si>
  <si>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</si>
  <si>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</si>
  <si>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</si>
  <si>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</si>
  <si>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</si>
  <si>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</si>
  <si>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</si>
  <si>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</si>
  <si>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</si>
  <si>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</si>
  <si>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</si>
  <si>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</si>
  <si>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</si>
  <si>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</si>
  <si>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</si>
  <si>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</si>
  <si>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</si>
  <si>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</si>
  <si>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</si>
  <si>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</si>
  <si>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</si>
  <si>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</si>
  <si>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</si>
  <si>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</si>
  <si>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</si>
  <si>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</si>
  <si>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</si>
  <si>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</si>
  <si>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</si>
  <si>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</si>
  <si>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</si>
  <si>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</si>
  <si>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</si>
  <si>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</si>
  <si>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</si>
  <si>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</si>
  <si>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</si>
  <si>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</si>
  <si>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</si>
  <si>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</si>
  <si>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</si>
  <si>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</si>
  <si>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</si>
  <si>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</si>
  <si>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</si>
  <si>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</si>
  <si>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</si>
  <si>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</si>
  <si>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</si>
  <si>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</si>
  <si>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</si>
  <si>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</si>
  <si>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</si>
  <si>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</si>
  <si>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</si>
  <si>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</si>
  <si>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</si>
  <si>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</si>
  <si>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</si>
  <si>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</si>
  <si>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</si>
  <si>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</si>
  <si>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</si>
  <si>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</si>
  <si>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</si>
  <si>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</si>
  <si>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</si>
  <si>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</si>
  <si>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</si>
  <si>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</si>
  <si>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</si>
  <si>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</si>
  <si>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</si>
  <si>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</si>
  <si>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</si>
  <si>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</si>
  <si>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</si>
  <si>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</si>
  <si>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</si>
  <si>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</si>
  <si>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</si>
  <si>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</si>
  <si>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</si>
  <si>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</si>
  <si>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</si>
  <si>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</si>
  <si>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</si>
  <si>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</si>
  <si>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</si>
  <si>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</si>
  <si>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</si>
  <si>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</si>
  <si>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</si>
  <si>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</si>
  <si>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</si>
  <si>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</si>
  <si>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</si>
  <si>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</si>
  <si>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</si>
  <si>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</si>
  <si>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</si>
  <si>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</si>
  <si>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</si>
  <si>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</si>
  <si>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</si>
  <si>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</si>
  <si>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</si>
  <si>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</si>
  <si>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</si>
  <si>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</si>
  <si>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</si>
  <si>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</si>
  <si>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</si>
  <si>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</si>
  <si>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</si>
  <si>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</si>
  <si>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</si>
  <si>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</si>
  <si>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</si>
  <si>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</si>
  <si>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</si>
  <si>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</si>
  <si>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</si>
  <si>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</si>
  <si>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</si>
  <si>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</si>
  <si>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</si>
  <si>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</si>
  <si>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</si>
  <si>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</si>
  <si>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</si>
  <si>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</si>
  <si>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</si>
  <si>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</si>
  <si>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</si>
  <si>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</si>
  <si>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</si>
  <si>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</si>
  <si>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</si>
  <si>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</si>
  <si>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</si>
  <si>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</si>
  <si>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</si>
  <si>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</si>
  <si>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</si>
  <si>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</si>
  <si>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</si>
  <si>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</si>
  <si>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</si>
  <si>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</si>
  <si>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</si>
  <si>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</si>
  <si>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</si>
  <si>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</si>
  <si>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</si>
  <si>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</si>
  <si>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</si>
  <si>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</si>
  <si>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</si>
  <si>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</si>
  <si>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</si>
  <si>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</si>
  <si>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</si>
  <si>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</si>
  <si>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</si>
  <si>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</si>
  <si>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</si>
  <si>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</si>
  <si>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</si>
  <si>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</si>
  <si>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</si>
  <si>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</si>
  <si>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</si>
  <si>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</si>
  <si>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</si>
  <si>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</si>
  <si>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</si>
  <si>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</si>
  <si>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</si>
  <si>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</si>
  <si>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</si>
  <si>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</si>
  <si>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</si>
  <si>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</si>
  <si>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</si>
  <si>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</si>
  <si>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</si>
  <si>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</si>
  <si>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</si>
  <si>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</si>
  <si>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</si>
  <si>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</si>
  <si>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</si>
  <si>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</si>
  <si>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</si>
  <si>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</si>
  <si>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</si>
  <si>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</si>
  <si>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</si>
  <si>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</si>
  <si>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</si>
  <si>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</si>
  <si>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</si>
  <si>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</si>
  <si>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</si>
  <si>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</si>
  <si>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</si>
  <si>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</si>
  <si>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</si>
  <si>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</si>
  <si>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</si>
  <si>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</si>
  <si>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</si>
  <si>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</si>
  <si>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</si>
  <si>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</si>
  <si>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</si>
  <si>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</si>
  <si>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</si>
  <si>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</si>
  <si>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</si>
  <si>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</si>
  <si>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</si>
  <si>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</si>
  <si>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</si>
  <si>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</si>
  <si>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</si>
  <si>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</si>
  <si>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</si>
  <si>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</si>
  <si>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</si>
  <si>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</si>
  <si>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</si>
  <si>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</si>
  <si>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</si>
  <si>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</si>
  <si>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</si>
  <si>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</si>
  <si>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</si>
  <si>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</si>
  <si>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</si>
  <si>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</si>
  <si>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</si>
  <si>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</si>
  <si>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</si>
  <si>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</si>
  <si>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</si>
  <si>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</si>
  <si>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</si>
  <si>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</si>
  <si>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</si>
  <si>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</si>
  <si>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</si>
  <si>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</si>
  <si>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</si>
  <si>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</si>
  <si>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</si>
  <si>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</si>
  <si>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</si>
  <si>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</si>
  <si>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</si>
  <si>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</si>
  <si>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</si>
  <si>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</si>
  <si>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</si>
  <si>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</si>
  <si>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</si>
  <si>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</si>
  <si>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</si>
  <si>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</si>
  <si>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</si>
  <si>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</si>
  <si>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</si>
  <si>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</si>
  <si>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</si>
  <si>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</si>
  <si>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</si>
  <si>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</si>
  <si>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</si>
  <si>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</si>
  <si>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</si>
  <si>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</si>
  <si>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</si>
  <si>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</si>
  <si>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</si>
  <si>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</si>
  <si>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</si>
  <si>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</si>
  <si>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</si>
  <si>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</si>
  <si>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</si>
  <si>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</si>
  <si>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</si>
  <si>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</si>
  <si>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</si>
  <si>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</si>
  <si>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</si>
  <si>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</si>
  <si>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</si>
  <si>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</si>
  <si>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</si>
  <si>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</si>
  <si>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</si>
  <si>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</si>
  <si>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</si>
  <si>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</si>
  <si>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</si>
  <si>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</si>
  <si>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</si>
  <si>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</si>
  <si>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</si>
  <si>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</si>
  <si>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</si>
  <si>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</si>
  <si>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</si>
  <si>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</si>
  <si>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</si>
  <si>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</si>
  <si>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</si>
  <si>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</si>
  <si>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</si>
  <si>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</si>
  <si>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</si>
  <si>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</si>
  <si>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</si>
  <si>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</si>
  <si>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</si>
  <si>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</si>
  <si>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</si>
  <si>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</si>
  <si>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</si>
  <si>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</si>
  <si>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</si>
  <si>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</si>
  <si>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</si>
  <si>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</si>
  <si>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</si>
  <si>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</si>
  <si>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</si>
  <si>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</si>
  <si>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</si>
  <si>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</si>
  <si>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</si>
  <si>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</si>
  <si>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</si>
  <si>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</si>
  <si>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</si>
  <si>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</si>
  <si>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</si>
  <si>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</si>
  <si>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</si>
  <si>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</si>
  <si>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</si>
  <si>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</si>
  <si>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</si>
  <si>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</si>
  <si>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</si>
  <si>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</si>
  <si>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</si>
  <si>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</si>
  <si>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</si>
  <si>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</si>
  <si>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</si>
  <si>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</si>
  <si>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</si>
  <si>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</si>
  <si>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</si>
  <si>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</si>
  <si>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</si>
  <si>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</si>
  <si>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</si>
  <si>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</si>
  <si>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</si>
  <si>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</si>
  <si>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</si>
  <si>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</si>
  <si>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</si>
  <si>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</si>
  <si>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</si>
  <si>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</si>
  <si>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</si>
  <si>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</si>
  <si>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</si>
  <si>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</si>
  <si>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</si>
  <si>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</si>
  <si>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</si>
  <si>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</si>
  <si>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</si>
  <si>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</si>
  <si>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</si>
  <si>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</si>
  <si>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</si>
  <si>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</si>
  <si>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</si>
  <si>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</si>
  <si>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</si>
  <si>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</si>
  <si>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</si>
  <si>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</si>
  <si>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</si>
  <si>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</si>
  <si>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</si>
  <si>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</si>
  <si>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</si>
  <si>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</si>
  <si>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</si>
  <si>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</si>
  <si>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</si>
  <si>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</si>
  <si>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</si>
  <si>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</si>
  <si>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</si>
  <si>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</si>
  <si>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</si>
  <si>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</si>
  <si>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</si>
  <si>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</si>
  <si>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</si>
  <si>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</si>
  <si>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</si>
  <si>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</si>
  <si>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</si>
  <si>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</si>
  <si>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</si>
  <si>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</si>
  <si>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</si>
  <si>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</si>
  <si>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</si>
  <si>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</si>
  <si>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</si>
  <si>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</si>
  <si>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</si>
  <si>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</si>
  <si>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</si>
  <si>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</si>
  <si>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</si>
  <si>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</si>
  <si>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</si>
  <si>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</si>
  <si>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</si>
  <si>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</si>
  <si>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</si>
  <si>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</si>
  <si>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</si>
  <si>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</si>
  <si>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</si>
  <si>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</si>
  <si>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</si>
  <si>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</si>
  <si>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</si>
  <si>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</si>
  <si>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</si>
  <si>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</si>
  <si>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</si>
  <si>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</si>
  <si>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</si>
  <si>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</si>
  <si>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</si>
  <si>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</si>
  <si>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</si>
  <si>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</si>
  <si>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</si>
  <si>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</si>
  <si>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</si>
  <si>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</si>
  <si>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</si>
  <si>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</si>
  <si>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</si>
  <si>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</si>
  <si>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</si>
  <si>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</si>
  <si>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</si>
  <si>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</si>
  <si>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</si>
  <si>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</si>
  <si>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</si>
  <si>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</si>
  <si>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</si>
  <si>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</si>
  <si>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</si>
  <si>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</si>
  <si>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</si>
  <si>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</si>
  <si>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</si>
  <si>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</si>
  <si>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</si>
  <si>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</si>
  <si>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</si>
  <si>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</si>
  <si>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</si>
  <si>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</si>
  <si>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</si>
  <si>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</si>
  <si>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</si>
  <si>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</si>
  <si>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</si>
  <si>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</si>
  <si>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</si>
  <si>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</si>
  <si>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</si>
  <si>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</si>
  <si>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</si>
  <si>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</si>
  <si>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</si>
  <si>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</si>
  <si>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</si>
  <si>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</si>
  <si>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</si>
  <si>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</si>
  <si>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</si>
  <si>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</si>
  <si>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</si>
  <si>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</si>
  <si>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</si>
  <si>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</si>
  <si>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</si>
  <si>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</si>
  <si>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</si>
  <si>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</si>
  <si>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</si>
  <si>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</si>
  <si>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</si>
  <si>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</si>
  <si>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</si>
  <si>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</si>
  <si>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</si>
  <si>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</si>
  <si>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</si>
  <si>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</si>
  <si>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</si>
  <si>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</si>
  <si>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</si>
  <si>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</si>
  <si>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</si>
  <si>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</si>
  <si>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</si>
  <si>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</si>
  <si>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</si>
  <si>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</si>
  <si>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</si>
  <si>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</si>
  <si>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</si>
  <si>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</si>
  <si>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</si>
  <si>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</si>
  <si>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</si>
  <si>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</si>
  <si>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</si>
  <si>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</si>
  <si>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</si>
  <si>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</si>
  <si>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</si>
  <si>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</si>
  <si>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</si>
  <si>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</si>
  <si>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</si>
  <si>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</si>
  <si>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</si>
  <si>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</si>
  <si>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</si>
  <si>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</si>
  <si>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</si>
  <si>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</si>
  <si>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</si>
  <si>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</si>
  <si>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</si>
  <si>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</si>
  <si>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</si>
  <si>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</si>
  <si>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</si>
  <si>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</si>
  <si>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</si>
  <si>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</si>
  <si>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</si>
  <si>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</si>
  <si>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</si>
  <si>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</si>
  <si>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</si>
  <si>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</si>
  <si>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</si>
  <si>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</si>
  <si>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</si>
  <si>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</si>
  <si>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</si>
  <si>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</si>
  <si>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</si>
  <si>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</si>
  <si>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</si>
  <si>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</si>
  <si>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</si>
  <si>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</si>
  <si>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</si>
  <si>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</si>
  <si>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</si>
  <si>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</si>
  <si>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</si>
  <si>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</si>
  <si>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</si>
  <si>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</si>
  <si>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</si>
  <si>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</si>
  <si>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</si>
  <si>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</si>
  <si>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</si>
  <si>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</si>
  <si>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</si>
  <si>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</si>
  <si>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</si>
  <si>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</si>
  <si>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</si>
  <si>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</si>
  <si>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</si>
  <si>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</si>
  <si>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</si>
  <si>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</si>
  <si>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</si>
  <si>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</si>
  <si>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</si>
  <si>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</si>
  <si>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</si>
  <si>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</si>
  <si>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</si>
  <si>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</si>
  <si>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</si>
  <si>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</si>
  <si>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</si>
  <si>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</si>
  <si>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</si>
  <si>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</si>
  <si>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</si>
  <si>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</si>
  <si>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</si>
  <si>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</si>
  <si>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</si>
  <si>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</si>
  <si>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</si>
  <si>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</si>
  <si>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</si>
  <si>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</si>
  <si>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</si>
  <si>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</si>
  <si>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</si>
  <si>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</si>
  <si>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</si>
  <si>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</si>
  <si>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</si>
  <si>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</si>
  <si>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</si>
  <si>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</si>
  <si>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</si>
  <si>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</si>
  <si>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</si>
  <si>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</si>
  <si>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</si>
  <si>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</si>
  <si>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</si>
  <si>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</si>
  <si>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</si>
  <si>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</si>
  <si>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</si>
  <si>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</si>
  <si>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</si>
  <si>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</si>
  <si>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</si>
  <si>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</si>
  <si>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</si>
  <si>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</si>
  <si>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</si>
  <si>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</si>
  <si>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</si>
  <si>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</si>
  <si>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</si>
  <si>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</si>
  <si>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</si>
  <si>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</si>
  <si>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</si>
  <si>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</si>
  <si>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</si>
  <si>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</si>
  <si>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</si>
  <si>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</si>
  <si>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</si>
  <si>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</si>
  <si>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</si>
  <si>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</si>
  <si>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</si>
  <si>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</si>
  <si>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</si>
  <si>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</si>
  <si>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</si>
  <si>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</si>
  <si>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</si>
  <si>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</si>
  <si>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</si>
  <si>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</si>
  <si>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</si>
  <si>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</si>
  <si>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</si>
  <si>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</si>
  <si>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</si>
  <si>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</si>
  <si>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</si>
  <si>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</si>
  <si>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</si>
  <si>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</si>
  <si>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</si>
  <si>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</si>
  <si>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</si>
  <si>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</si>
  <si>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</si>
  <si>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</si>
  <si>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</si>
  <si>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</si>
  <si>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</si>
  <si>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</si>
  <si>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</si>
  <si>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</si>
  <si>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</si>
  <si>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</si>
  <si>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</si>
  <si>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</si>
  <si>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</si>
  <si>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</si>
  <si>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</si>
  <si>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</si>
  <si>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</si>
  <si>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</si>
  <si>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</si>
  <si>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</si>
  <si>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</si>
  <si>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</si>
  <si>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</si>
  <si>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</si>
  <si>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</si>
  <si>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</si>
  <si>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</si>
  <si>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</si>
  <si>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</si>
  <si>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</si>
  <si>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</si>
  <si>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</si>
  <si>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</si>
  <si>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</si>
  <si>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</si>
  <si>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</si>
  <si>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</si>
  <si>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</si>
  <si>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</si>
  <si>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</si>
  <si>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</si>
  <si>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</si>
  <si>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</si>
  <si>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</si>
  <si>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</si>
  <si>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</si>
  <si>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</si>
  <si>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</si>
  <si>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</si>
  <si>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</si>
  <si>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</si>
  <si>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</si>
  <si>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</si>
  <si>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</si>
  <si>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</si>
  <si>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</si>
  <si>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</si>
  <si>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</si>
  <si>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</si>
  <si>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</si>
  <si>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</si>
  <si>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</si>
  <si>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</si>
  <si>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</si>
  <si>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</si>
  <si>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</si>
  <si>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</si>
  <si>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</si>
  <si>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</si>
  <si>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</si>
  <si>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</si>
  <si>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</si>
  <si>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</si>
  <si>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</si>
  <si>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</si>
  <si>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</si>
  <si>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</si>
  <si>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</si>
  <si>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</si>
  <si>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</si>
  <si>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</si>
  <si>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</si>
  <si>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</si>
  <si>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</si>
  <si>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</si>
  <si>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</si>
  <si>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</si>
  <si>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</si>
  <si>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</si>
  <si>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</si>
  <si>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</si>
  <si>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</si>
  <si>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</si>
  <si>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</si>
  <si>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</si>
  <si>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</si>
  <si>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</si>
  <si>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</si>
  <si>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</si>
  <si>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</si>
  <si>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</si>
  <si>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</si>
  <si>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</si>
  <si>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</si>
  <si>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</si>
  <si>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</si>
  <si>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</si>
  <si>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</si>
  <si>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</si>
  <si>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</si>
  <si>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</si>
  <si>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</si>
  <si>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</si>
  <si>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</si>
  <si>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</si>
  <si>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</si>
  <si>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</si>
  <si>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</si>
  <si>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</si>
  <si>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</si>
  <si>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</si>
  <si>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</si>
  <si>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</si>
  <si>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</si>
  <si>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</si>
  <si>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</si>
  <si>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</si>
  <si>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</si>
  <si>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</si>
  <si>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</si>
  <si>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</si>
  <si>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</si>
  <si>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</si>
  <si>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</si>
  <si>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</si>
  <si>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</si>
  <si>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</si>
  <si>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</si>
  <si>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</si>
  <si>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</si>
  <si>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</si>
  <si>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</si>
  <si>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</si>
  <si>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</si>
  <si>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</si>
  <si>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</si>
  <si>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</si>
  <si>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</si>
  <si>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</si>
  <si>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</si>
  <si>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</si>
  <si>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</si>
  <si>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</si>
  <si>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</si>
  <si>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</si>
  <si>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</si>
  <si>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</si>
  <si>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</si>
  <si>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</si>
  <si>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</si>
  <si>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</si>
  <si>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</si>
  <si>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</si>
  <si>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</si>
  <si>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</si>
  <si>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</si>
  <si>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</si>
  <si>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</si>
  <si>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</si>
  <si>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</si>
  <si>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</si>
  <si>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</si>
  <si>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</si>
  <si>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</si>
  <si>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</si>
  <si>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</si>
  <si>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</si>
  <si>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</si>
  <si>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</si>
  <si>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</si>
  <si>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</si>
  <si>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</si>
  <si>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</si>
  <si>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</si>
  <si>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</si>
  <si>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</si>
  <si>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</si>
  <si>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</si>
  <si>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</si>
  <si>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</si>
  <si>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</si>
  <si>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</si>
  <si>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</si>
  <si>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</si>
  <si>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</si>
  <si>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</si>
  <si>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</si>
  <si>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</si>
  <si>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</si>
  <si>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</si>
  <si>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</si>
  <si>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</si>
  <si>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</si>
  <si>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</si>
  <si>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</si>
  <si>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</si>
  <si>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</si>
  <si>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</si>
  <si>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</si>
  <si>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</si>
  <si>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</si>
  <si>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</si>
  <si>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</si>
  <si>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</si>
  <si>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</si>
  <si>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</si>
  <si>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</si>
  <si>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</si>
  <si>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</si>
  <si>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</si>
  <si>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</si>
  <si>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</si>
  <si>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</si>
  <si>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</si>
  <si>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</si>
  <si>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</si>
  <si>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</si>
  <si>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</si>
  <si>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</si>
  <si>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</si>
  <si>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</si>
  <si>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</si>
  <si>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</si>
  <si>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</si>
  <si>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</si>
  <si>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</si>
  <si>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</si>
  <si>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</si>
  <si>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</si>
  <si>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</si>
  <si>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</si>
  <si>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</si>
  <si>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</si>
  <si>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</si>
  <si>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</si>
  <si>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</si>
  <si>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</si>
  <si>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</si>
  <si>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</si>
  <si>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</si>
  <si>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</si>
  <si>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</si>
  <si>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</si>
  <si>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</si>
  <si>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</si>
  <si>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</si>
  <si>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</si>
  <si>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</si>
  <si>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</si>
  <si>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</si>
  <si>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</si>
  <si>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</si>
  <si>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</si>
  <si>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</si>
  <si>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</si>
  <si>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</si>
  <si>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</si>
  <si>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</si>
  <si>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</si>
  <si>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</si>
  <si>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</si>
  <si>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</si>
  <si>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</si>
  <si>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</si>
  <si>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</si>
  <si>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</si>
  <si>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</si>
  <si>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</si>
  <si>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</si>
  <si>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</si>
  <si>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</si>
  <si>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</si>
  <si>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</si>
  <si>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</si>
  <si>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</si>
  <si>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</si>
  <si>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</si>
  <si>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</si>
  <si>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</si>
  <si>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</si>
  <si>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</si>
  <si>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</si>
  <si>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</si>
  <si>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</si>
  <si>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</si>
  <si>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</si>
  <si>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</si>
  <si>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</si>
  <si>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</si>
  <si>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</si>
  <si>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</si>
  <si>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</si>
  <si>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</si>
  <si>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</si>
  <si>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</si>
  <si>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</si>
  <si>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</si>
  <si>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</si>
  <si>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</si>
  <si>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</si>
  <si>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</si>
  <si>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</si>
  <si>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</si>
  <si>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</si>
  <si>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</si>
  <si>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</si>
  <si>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</si>
  <si>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</si>
  <si>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</si>
  <si>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</si>
  <si>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</si>
  <si>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</si>
  <si>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</si>
  <si>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</si>
  <si>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</si>
  <si>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</si>
  <si>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</si>
  <si>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</si>
  <si>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</si>
  <si>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</si>
  <si>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</si>
  <si>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</si>
  <si>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</si>
  <si>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</si>
  <si>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</si>
  <si>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</si>
  <si>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</si>
  <si>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</si>
  <si>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</si>
  <si>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</si>
  <si>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</si>
  <si>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</si>
  <si>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</si>
  <si>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</si>
  <si>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</si>
  <si>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</si>
  <si>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</si>
  <si>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</si>
  <si>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</si>
  <si>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</si>
  <si>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</si>
  <si>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</si>
  <si>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</si>
  <si>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</si>
  <si>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</si>
  <si>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</si>
  <si>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</si>
  <si>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</si>
  <si>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</si>
  <si>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</si>
  <si>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</si>
  <si>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</si>
  <si>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</si>
  <si>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</si>
  <si>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</si>
  <si>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</si>
  <si>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</si>
  <si>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</si>
  <si>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</si>
  <si>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</si>
  <si>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</si>
  <si>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</si>
  <si>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</si>
  <si>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</si>
  <si>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</si>
  <si>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</si>
  <si>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</si>
  <si>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</si>
  <si>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</si>
  <si>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</si>
  <si>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</si>
  <si>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</si>
  <si>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</si>
  <si>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</si>
  <si>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</si>
  <si>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</si>
  <si>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</si>
  <si>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</si>
  <si>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</si>
  <si>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</si>
  <si>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</si>
  <si>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</si>
  <si>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</si>
  <si>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</si>
  <si>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</si>
  <si>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</si>
  <si>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</si>
  <si>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</si>
  <si>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</si>
  <si>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</si>
  <si>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</si>
  <si>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</si>
  <si>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</si>
  <si>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</si>
  <si>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</si>
  <si>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</si>
  <si>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</si>
  <si>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</si>
  <si>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</si>
  <si>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</si>
  <si>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</si>
  <si>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</si>
  <si>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</si>
  <si>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</si>
  <si>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</si>
  <si>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</si>
  <si>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</si>
  <si>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</si>
  <si>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</si>
  <si>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</si>
  <si>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</si>
  <si>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</si>
  <si>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</si>
  <si>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</si>
  <si>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</si>
  <si>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</si>
  <si>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</si>
  <si>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</si>
  <si>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</si>
  <si>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</si>
  <si>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</si>
  <si>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</si>
  <si>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</si>
  <si>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</si>
  <si>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</si>
  <si>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</si>
  <si>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</si>
  <si>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</si>
  <si>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</si>
  <si>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</si>
  <si>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</si>
  <si>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</si>
  <si>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</si>
  <si>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</si>
  <si>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</si>
  <si>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</si>
  <si>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</si>
  <si>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</si>
  <si>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</si>
  <si>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</si>
  <si>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</si>
  <si>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</si>
  <si>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</si>
  <si>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</si>
  <si>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</si>
  <si>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</si>
  <si>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</si>
  <si>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</si>
  <si>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</si>
  <si>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</si>
  <si>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</si>
  <si>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</si>
  <si>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</si>
  <si>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</si>
  <si>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</si>
  <si>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</si>
  <si>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</si>
  <si>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</si>
  <si>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</si>
  <si>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</si>
  <si>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</si>
  <si>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</si>
  <si>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</si>
  <si>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</si>
  <si>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</si>
  <si>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</si>
  <si>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</si>
  <si>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</si>
  <si>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</si>
  <si>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</si>
  <si>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</si>
  <si>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</si>
  <si>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</si>
  <si>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</si>
  <si>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</si>
  <si>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</si>
  <si>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</si>
  <si>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</si>
  <si>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</si>
  <si>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</si>
  <si>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</si>
  <si>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</si>
  <si>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</si>
  <si>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</si>
  <si>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</si>
  <si>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</si>
  <si>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</si>
  <si>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</si>
  <si>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</si>
  <si>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</si>
  <si>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</si>
  <si>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</si>
  <si>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</si>
  <si>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</si>
  <si>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</si>
  <si>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</si>
  <si>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</si>
  <si>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</si>
  <si>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</si>
  <si>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</si>
  <si>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</si>
  <si>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</si>
  <si>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</si>
  <si>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</si>
  <si>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</si>
  <si>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</si>
  <si>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</si>
  <si>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</si>
  <si>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</si>
  <si>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</si>
  <si>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</si>
  <si>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</si>
  <si>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</si>
  <si>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</si>
  <si>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</si>
  <si>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</si>
  <si>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</si>
  <si>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</si>
  <si>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</si>
  <si>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</si>
  <si>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</si>
  <si>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</si>
  <si>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</si>
  <si>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</si>
  <si>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</si>
  <si>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</si>
  <si>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</si>
  <si>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</si>
  <si>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</si>
  <si>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</si>
  <si>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</si>
  <si>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</si>
  <si>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</si>
  <si>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</si>
  <si>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</si>
  <si>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</si>
  <si>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</si>
  <si>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</si>
  <si>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</si>
  <si>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</si>
  <si>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</si>
  <si>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</si>
  <si>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</si>
  <si>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</si>
  <si>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</si>
  <si>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</si>
  <si>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</si>
  <si>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</si>
  <si>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</si>
  <si>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</si>
  <si>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</si>
  <si>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</si>
  <si>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</si>
  <si>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</si>
  <si>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</si>
  <si>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</si>
  <si>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</si>
  <si>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</si>
  <si>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</si>
  <si>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</si>
  <si>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</si>
  <si>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</si>
  <si>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</si>
  <si>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</si>
  <si>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</si>
  <si>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</si>
  <si>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</si>
  <si>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</si>
  <si>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</si>
  <si>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</si>
  <si>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</si>
  <si>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</si>
  <si>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</si>
  <si>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</si>
  <si>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</si>
  <si>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</si>
  <si>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</si>
  <si>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</si>
  <si>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</si>
  <si>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</si>
  <si>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</si>
  <si>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</si>
  <si>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</si>
  <si>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</si>
  <si>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</si>
  <si>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</si>
  <si>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</si>
  <si>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</si>
  <si>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</si>
  <si>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</si>
  <si>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</si>
  <si>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</si>
  <si>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</si>
  <si>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</si>
  <si>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</si>
  <si>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</si>
  <si>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</si>
  <si>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</si>
  <si>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</si>
  <si>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</si>
  <si>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</si>
  <si>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</si>
  <si>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</si>
  <si>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</si>
  <si>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</si>
  <si>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</si>
  <si>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</si>
  <si>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</si>
  <si>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</si>
  <si>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</si>
  <si>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</si>
  <si>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</si>
  <si>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</si>
  <si>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</si>
  <si>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</si>
  <si>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</si>
  <si>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</si>
  <si>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</si>
  <si>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</si>
  <si>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</si>
  <si>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</si>
  <si>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</si>
  <si>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</si>
  <si>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</si>
  <si>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</si>
  <si>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</si>
  <si>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</si>
  <si>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</si>
  <si>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</si>
  <si>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</si>
  <si>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</si>
  <si>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</si>
  <si>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</si>
  <si>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</si>
  <si>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</si>
  <si>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</si>
  <si>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</si>
  <si>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</si>
  <si>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</si>
  <si>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</si>
  <si>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</si>
  <si>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</si>
  <si>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</si>
  <si>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</si>
  <si>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</si>
  <si>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</si>
  <si>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</si>
  <si>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</si>
  <si>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</si>
  <si>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</si>
  <si>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</si>
  <si>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</si>
  <si>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</si>
  <si>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</si>
  <si>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</si>
  <si>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</si>
  <si>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</si>
  <si>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</si>
  <si>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</si>
  <si>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</si>
  <si>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</si>
  <si>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</si>
  <si>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</si>
  <si>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</si>
  <si>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</si>
  <si>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</si>
  <si>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</si>
  <si>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</si>
  <si>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</si>
  <si>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</si>
  <si>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</si>
  <si>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</si>
  <si>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</si>
  <si>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</si>
  <si>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</si>
  <si>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</si>
  <si>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</si>
  <si>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</si>
  <si>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</si>
  <si>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</si>
  <si>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</si>
  <si>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</si>
  <si>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</si>
  <si>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</si>
  <si>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</si>
  <si>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</si>
  <si>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</si>
  <si>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</si>
  <si>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</si>
  <si>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</si>
  <si>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</si>
  <si>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</si>
  <si>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</si>
  <si>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</si>
  <si>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</si>
  <si>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</si>
  <si>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</si>
  <si>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</si>
  <si>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</si>
  <si>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</si>
  <si>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</si>
  <si>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</si>
  <si>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</si>
  <si>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</si>
  <si>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</si>
  <si>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</si>
  <si>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</si>
  <si>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</si>
  <si>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</si>
  <si>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</si>
  <si>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</si>
  <si>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</si>
  <si>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</si>
  <si>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</si>
  <si>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</si>
  <si>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</si>
  <si>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</si>
  <si>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</si>
  <si>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</si>
  <si>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</si>
  <si>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</si>
  <si>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</si>
  <si>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</si>
  <si>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</si>
  <si>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</si>
  <si>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</si>
  <si>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</si>
  <si>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</si>
  <si>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</si>
  <si>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</si>
  <si>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</si>
  <si>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</si>
  <si>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</si>
  <si>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</si>
  <si>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</si>
  <si>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</si>
  <si>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</si>
  <si>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</si>
  <si>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</si>
  <si>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</si>
  <si>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</si>
  <si>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</si>
  <si>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</si>
  <si>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</si>
  <si>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</si>
  <si>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</si>
  <si>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</si>
  <si>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</si>
  <si>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</si>
  <si>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</si>
  <si>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</si>
  <si>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</si>
  <si>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</si>
  <si>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</si>
  <si>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</si>
  <si>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</si>
  <si>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</si>
  <si>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</si>
  <si>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</si>
  <si>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</si>
  <si>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</si>
  <si>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</si>
  <si>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</si>
  <si>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</si>
  <si>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</si>
  <si>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</si>
  <si>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</si>
  <si>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</si>
  <si>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</si>
  <si>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</si>
  <si>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</si>
  <si>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</si>
  <si>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</si>
  <si>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</si>
  <si>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</si>
  <si>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</si>
  <si>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</si>
  <si>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</si>
  <si>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</si>
  <si>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</si>
  <si>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</si>
  <si>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</si>
  <si>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</si>
  <si>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</si>
  <si>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</si>
  <si>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</si>
  <si>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</si>
  <si>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</si>
  <si>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</si>
  <si>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</si>
  <si>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</si>
  <si>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</si>
  <si>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</si>
  <si>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</si>
  <si>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</si>
  <si>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</si>
  <si>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</si>
  <si>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</si>
  <si>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</si>
  <si>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</si>
  <si>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</si>
  <si>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</si>
  <si>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</si>
  <si>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</si>
  <si>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</si>
  <si>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</si>
  <si>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</si>
  <si>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</si>
  <si>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</si>
  <si>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</si>
  <si>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</si>
  <si>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</si>
  <si>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</si>
  <si>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</si>
  <si>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</si>
  <si>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</si>
  <si>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</si>
  <si>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</si>
  <si>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</si>
  <si>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</si>
  <si>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</si>
  <si>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</si>
  <si>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</si>
  <si>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</si>
  <si>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</si>
  <si>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</si>
  <si>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</si>
  <si>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</si>
  <si>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</si>
  <si>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</si>
  <si>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</si>
  <si>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</si>
  <si>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</si>
  <si>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</si>
  <si>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</si>
  <si>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</si>
  <si>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</si>
  <si>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</si>
  <si>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</si>
  <si>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</si>
  <si>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</si>
  <si>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</si>
  <si>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</si>
  <si>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</si>
  <si>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</si>
  <si>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</si>
  <si>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</si>
  <si>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</si>
  <si>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</si>
  <si>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</si>
  <si>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</si>
  <si>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</si>
  <si>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</si>
  <si>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</si>
  <si>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</si>
  <si>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</si>
  <si>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</si>
  <si>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</si>
  <si>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</si>
  <si>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</si>
  <si>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</si>
  <si>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</si>
  <si>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</si>
  <si>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</si>
  <si>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</si>
  <si>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</si>
  <si>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</si>
  <si>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</si>
  <si>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</si>
  <si>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</si>
  <si>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</si>
  <si>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</si>
  <si>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</si>
  <si>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</si>
  <si>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</si>
  <si>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</si>
  <si>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</si>
  <si>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</si>
  <si>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</si>
  <si>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</si>
  <si>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</si>
  <si>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</si>
  <si>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</si>
  <si>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</si>
  <si>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</si>
  <si>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</si>
  <si>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</si>
  <si>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</si>
  <si>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</si>
  <si>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</si>
  <si>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</si>
  <si>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</si>
  <si>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</si>
  <si>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</si>
  <si>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</si>
  <si>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</si>
  <si>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</si>
  <si>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</si>
  <si>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</si>
  <si>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</si>
  <si>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</si>
  <si>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</si>
  <si>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</si>
  <si>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</si>
  <si>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</si>
  <si>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</si>
  <si>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</si>
  <si>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</si>
  <si>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</si>
  <si>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</si>
  <si>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</si>
  <si>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</si>
  <si>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</si>
  <si>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</si>
  <si>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</si>
  <si>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</si>
  <si>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</si>
  <si>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</si>
  <si>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</si>
  <si>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</si>
  <si>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</si>
  <si>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</si>
  <si>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</si>
  <si>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</si>
  <si>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</si>
  <si>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</si>
  <si>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</si>
  <si>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</si>
  <si>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</si>
  <si>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</si>
  <si>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</si>
  <si>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</si>
  <si>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</si>
  <si>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</si>
  <si>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</si>
  <si>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</si>
  <si>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</si>
  <si>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</si>
  <si>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</si>
  <si>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</si>
  <si>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</si>
  <si>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</si>
  <si>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</si>
  <si>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</si>
  <si>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</si>
  <si>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</si>
  <si>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</si>
  <si>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</si>
  <si>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</si>
  <si>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</si>
  <si>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</si>
  <si>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</si>
  <si>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</si>
  <si>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</si>
  <si>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</si>
  <si>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</si>
  <si>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</si>
  <si>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</si>
  <si>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</si>
  <si>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</si>
  <si>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</si>
  <si>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</si>
  <si>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</si>
  <si>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</si>
  <si>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</si>
  <si>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</si>
  <si>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</si>
  <si>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</si>
  <si>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</si>
  <si>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</si>
  <si>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</si>
  <si>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</si>
  <si>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</si>
  <si>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</si>
  <si>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</si>
  <si>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</si>
  <si>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</si>
  <si>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</si>
  <si>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</si>
  <si>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</si>
  <si>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</si>
  <si>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</si>
  <si>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</si>
  <si>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</si>
  <si>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</si>
  <si>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</si>
  <si>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</si>
  <si>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</si>
  <si>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</si>
  <si>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</si>
  <si>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</si>
  <si>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</si>
  <si>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</si>
  <si>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</si>
  <si>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</si>
  <si>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</si>
  <si>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</si>
  <si>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</si>
  <si>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</si>
  <si>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</si>
  <si>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</si>
  <si>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</si>
  <si>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</si>
  <si>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</si>
  <si>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</si>
  <si>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</si>
  <si>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</si>
  <si>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</si>
  <si>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</si>
  <si>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</si>
  <si>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</si>
  <si>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</si>
  <si>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</si>
  <si>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</si>
  <si>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</si>
  <si>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</si>
  <si>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</si>
  <si>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</si>
  <si>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</si>
  <si>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</si>
  <si>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</si>
  <si>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</si>
  <si>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</si>
  <si>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</si>
  <si>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</si>
  <si>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</si>
  <si>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</si>
  <si>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</si>
  <si>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</si>
  <si>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</si>
  <si>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</si>
  <si>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</si>
  <si>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</si>
  <si>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</si>
  <si>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</si>
  <si>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</si>
  <si>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</si>
  <si>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</si>
  <si>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</si>
  <si>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</si>
  <si>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</si>
  <si>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</si>
  <si>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</si>
  <si>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</si>
  <si>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</si>
  <si>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</si>
  <si>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</si>
  <si>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</si>
  <si>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</si>
  <si>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</si>
  <si>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</si>
  <si>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</si>
  <si>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</si>
  <si>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</si>
  <si>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</si>
  <si>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</si>
  <si>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</si>
  <si>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</si>
  <si>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</si>
  <si>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</si>
  <si>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</si>
  <si>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</si>
  <si>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</si>
  <si>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</si>
  <si>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</si>
  <si>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</si>
  <si>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</si>
  <si>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</si>
  <si>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</si>
  <si>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</si>
  <si>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</si>
  <si>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</si>
  <si>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</si>
  <si>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</si>
  <si>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</si>
  <si>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</si>
  <si>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</si>
  <si>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</si>
  <si>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</si>
  <si>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</si>
  <si>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</si>
  <si>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</si>
  <si>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</si>
  <si>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</si>
  <si>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</si>
  <si>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</si>
  <si>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</si>
  <si>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</si>
  <si>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</si>
  <si>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</si>
  <si>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</si>
  <si>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</si>
  <si>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</si>
  <si>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</si>
  <si>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</si>
  <si>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</si>
  <si>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</si>
  <si>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</si>
  <si>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</si>
  <si>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</si>
  <si>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</si>
  <si>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</si>
  <si>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</si>
  <si>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</si>
  <si>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</si>
  <si>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</si>
  <si>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</si>
  <si>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</si>
  <si>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</si>
  <si>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</si>
  <si>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</si>
  <si>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</si>
  <si>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</si>
  <si>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</si>
  <si>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</si>
  <si>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</si>
  <si>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</si>
  <si>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</si>
  <si>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</si>
  <si>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</si>
  <si>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</si>
  <si>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</si>
  <si>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</si>
  <si>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</si>
  <si>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</si>
  <si>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</si>
  <si>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</si>
  <si>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</si>
  <si>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</si>
  <si>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</si>
  <si>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</si>
  <si>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</si>
  <si>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</si>
  <si>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</si>
  <si>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</si>
  <si>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</si>
  <si>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</si>
  <si>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</si>
  <si>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</si>
  <si>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</si>
  <si>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</si>
  <si>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</si>
  <si>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</si>
  <si>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</si>
  <si>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</si>
  <si>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</si>
  <si>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</si>
  <si>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</si>
  <si>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</si>
  <si>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</si>
  <si>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</si>
  <si>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</si>
  <si>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</si>
  <si>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</si>
  <si>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</si>
  <si>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</si>
  <si>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</si>
  <si>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</si>
  <si>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</si>
  <si>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</si>
  <si>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</si>
  <si>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</si>
  <si>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</si>
  <si>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</si>
  <si>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</si>
  <si>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</si>
  <si>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</si>
  <si>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</si>
  <si>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</si>
  <si>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</si>
  <si>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</si>
  <si>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</si>
  <si>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</si>
  <si>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</si>
  <si>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</si>
  <si>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</si>
  <si>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</si>
  <si>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</si>
  <si>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</si>
  <si>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</si>
  <si>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</si>
  <si>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</si>
  <si>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</si>
  <si>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</si>
  <si>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</si>
  <si>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</si>
  <si>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</si>
  <si>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</si>
  <si>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</si>
  <si>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</si>
  <si>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</si>
  <si>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</si>
  <si>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</si>
  <si>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</si>
  <si>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</si>
  <si>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</si>
  <si>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</si>
  <si>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</si>
  <si>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</si>
  <si>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</si>
  <si>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</si>
  <si>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</si>
  <si>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</si>
  <si>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</si>
  <si>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</si>
  <si>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</si>
  <si>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</si>
  <si>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</si>
  <si>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</si>
  <si>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</si>
  <si>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</si>
  <si>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</si>
  <si>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</si>
  <si>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</si>
  <si>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</si>
  <si>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</si>
  <si>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</si>
  <si>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</si>
  <si>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</si>
  <si>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</si>
  <si>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</si>
  <si>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</si>
  <si>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</si>
  <si>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</si>
  <si>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</si>
  <si>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</si>
  <si>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</si>
  <si>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</si>
  <si>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</si>
  <si>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</si>
  <si>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</si>
  <si>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</si>
  <si>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</si>
  <si>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</si>
  <si>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</si>
  <si>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</si>
  <si>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</si>
  <si>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</si>
  <si>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</si>
  <si>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</si>
  <si>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</si>
  <si>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</si>
  <si>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</si>
  <si>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</si>
  <si>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</si>
  <si>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</si>
  <si>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</si>
  <si>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</si>
  <si>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</si>
  <si>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</si>
  <si>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</si>
  <si>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</si>
  <si>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</si>
  <si>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</si>
  <si>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</si>
  <si>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</si>
  <si>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</si>
  <si>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</si>
  <si>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</si>
  <si>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</si>
  <si>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</si>
  <si>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</si>
  <si>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</si>
  <si>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</si>
  <si>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</si>
  <si>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</si>
  <si>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</si>
  <si>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</si>
  <si>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</si>
  <si>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</si>
  <si>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</si>
  <si>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</si>
  <si>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</si>
  <si>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</si>
  <si>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</si>
  <si>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</si>
  <si>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</si>
  <si>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</si>
  <si>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</si>
  <si>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</si>
  <si>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</si>
  <si>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</si>
  <si>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</si>
  <si>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</si>
  <si>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</si>
  <si>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</si>
  <si>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</si>
  <si>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</si>
  <si>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</si>
  <si>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</si>
  <si>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</si>
  <si>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</si>
  <si>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</si>
  <si>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</si>
  <si>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</si>
  <si>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</si>
  <si>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</si>
  <si>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</si>
  <si>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</si>
  <si>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</si>
  <si>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</si>
  <si>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</si>
  <si>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</si>
  <si>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</si>
  <si>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</si>
  <si>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</si>
  <si>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</si>
  <si>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</si>
  <si>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</si>
  <si>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</si>
  <si>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</si>
  <si>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</si>
  <si>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</si>
  <si>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</si>
  <si>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</si>
  <si>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</si>
  <si>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</si>
  <si>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</si>
  <si>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</si>
  <si>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</si>
  <si>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</si>
  <si>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</si>
  <si>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</si>
  <si>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</si>
  <si>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</si>
  <si>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</si>
  <si>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</si>
  <si>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</si>
  <si>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</si>
  <si>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</si>
  <si>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</si>
  <si>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</si>
  <si>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</si>
  <si>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</si>
  <si>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</si>
  <si>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</si>
  <si>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</si>
  <si>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</si>
  <si>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</si>
  <si>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</si>
  <si>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</si>
  <si>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</si>
  <si>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</si>
  <si>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</si>
  <si>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</si>
  <si>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</si>
  <si>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</si>
  <si>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</si>
  <si>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</si>
  <si>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</si>
  <si>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</si>
  <si>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</si>
  <si>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</si>
  <si>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</si>
  <si>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</si>
  <si>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</si>
  <si>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</si>
  <si>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</si>
  <si>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</si>
  <si>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</si>
  <si>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</si>
  <si>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</si>
  <si>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</si>
  <si>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</si>
  <si>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</si>
  <si>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</si>
  <si>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</si>
  <si>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</si>
  <si>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</si>
  <si>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</si>
  <si>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</si>
  <si>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</si>
  <si>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</si>
  <si>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</si>
  <si>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</si>
  <si>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</si>
  <si>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</si>
  <si>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</si>
  <si>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</si>
  <si>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</si>
  <si>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</si>
  <si>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</si>
  <si>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</si>
  <si>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</si>
  <si>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</si>
  <si>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</si>
  <si>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</si>
  <si>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</si>
  <si>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</si>
  <si>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</si>
  <si>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</si>
  <si>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</si>
  <si>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</si>
  <si>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</si>
  <si>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</si>
  <si>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</si>
  <si>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</si>
  <si>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</si>
  <si>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</si>
  <si>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</si>
  <si>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</si>
  <si>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</si>
  <si>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</si>
  <si>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</si>
  <si>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</si>
  <si>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</si>
  <si>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</si>
  <si>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</si>
  <si>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</si>
  <si>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</si>
  <si>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</si>
  <si>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</si>
  <si>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</si>
  <si>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</si>
  <si>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</si>
  <si>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</si>
  <si>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</si>
  <si>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</si>
  <si>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</si>
  <si>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</si>
  <si>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</si>
  <si>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</si>
  <si>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</si>
  <si>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</si>
  <si>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</si>
  <si>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</si>
  <si>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</si>
  <si>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</si>
  <si>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</si>
  <si>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</si>
  <si>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</si>
  <si>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</si>
  <si>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</si>
  <si>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</si>
  <si>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</si>
  <si>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</si>
  <si>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</si>
  <si>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</si>
  <si>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</si>
  <si>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</si>
  <si>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</si>
  <si>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</si>
  <si>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</si>
  <si>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</si>
  <si>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</si>
  <si>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</si>
  <si>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</si>
  <si>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</si>
  <si>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</si>
  <si>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</si>
  <si>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</si>
  <si>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</si>
  <si>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</si>
  <si>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</si>
  <si>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</si>
  <si>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</si>
  <si>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</si>
  <si>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</si>
  <si>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</si>
  <si>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</si>
  <si>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</si>
  <si>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</si>
  <si>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</si>
  <si>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</si>
  <si>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</si>
  <si>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</si>
  <si>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</si>
  <si>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</si>
  <si>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</si>
  <si>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</si>
  <si>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</si>
  <si>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</si>
  <si>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</si>
  <si>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</si>
  <si>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</si>
  <si>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</si>
  <si>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</si>
  <si>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</si>
  <si>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</si>
  <si>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</si>
  <si>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</si>
  <si>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</si>
  <si>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</si>
  <si>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</si>
  <si>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</si>
  <si>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</si>
  <si>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</si>
  <si>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</si>
  <si>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</si>
  <si>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</si>
  <si>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</si>
  <si>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</si>
  <si>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</si>
  <si>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</si>
  <si>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</si>
  <si>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</si>
  <si>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</si>
  <si>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</si>
  <si>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</si>
  <si>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</si>
  <si>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</si>
  <si>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</si>
  <si>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</si>
  <si>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</si>
  <si>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</si>
  <si>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</si>
  <si>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</si>
  <si>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</si>
  <si>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</si>
  <si>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</si>
  <si>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</si>
  <si>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</si>
  <si>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</si>
  <si>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</si>
  <si>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</si>
  <si>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</si>
  <si>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</si>
  <si>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</si>
  <si>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</si>
  <si>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</si>
  <si>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</si>
  <si>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</si>
  <si>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</si>
  <si>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</si>
  <si>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</si>
  <si>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</si>
  <si>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</si>
  <si>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</si>
  <si>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</si>
  <si>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</si>
  <si>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</si>
  <si>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</si>
  <si>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</si>
  <si>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</si>
  <si>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</si>
  <si>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</si>
  <si>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</si>
  <si>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</si>
  <si>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</si>
  <si>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</si>
  <si>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</si>
  <si>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</si>
  <si>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</si>
  <si>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</si>
  <si>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</si>
  <si>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</si>
  <si>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</si>
  <si>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</si>
  <si>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</si>
  <si>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</si>
  <si>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</si>
  <si>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</si>
  <si>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</si>
  <si>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</si>
  <si>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</si>
  <si>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</si>
  <si>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</si>
  <si>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</si>
  <si>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</si>
  <si>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</si>
  <si>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</si>
  <si>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</si>
  <si>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</si>
  <si>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</si>
  <si>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</si>
  <si>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</si>
  <si>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</si>
  <si>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</si>
  <si>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</si>
  <si>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</si>
  <si>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</si>
  <si>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</si>
  <si>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</si>
  <si>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</si>
  <si>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</si>
  <si>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</si>
  <si>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</si>
  <si>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</si>
  <si>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</si>
  <si>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</si>
  <si>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</si>
  <si>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</si>
  <si>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</si>
  <si>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</si>
  <si>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</si>
  <si>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</si>
  <si>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</si>
  <si>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</si>
  <si>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</si>
  <si>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</si>
  <si>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</si>
  <si>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</si>
  <si>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</si>
  <si>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</si>
  <si>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</si>
  <si>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</si>
  <si>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</si>
  <si>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</si>
  <si>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</si>
  <si>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</si>
  <si>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</si>
  <si>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</si>
  <si>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</si>
  <si>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</si>
  <si>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</si>
  <si>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</si>
  <si>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</si>
  <si>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</si>
  <si>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</si>
  <si>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</si>
  <si>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</si>
  <si>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</si>
  <si>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</si>
  <si>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</si>
  <si>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</si>
  <si>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</si>
  <si>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</si>
  <si>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</si>
  <si>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</si>
  <si>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</si>
  <si>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</si>
  <si>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</si>
  <si>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</si>
  <si>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</si>
  <si>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</si>
  <si>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</si>
  <si>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</si>
  <si>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</si>
  <si>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</si>
  <si>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</si>
  <si>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</si>
  <si>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</si>
  <si>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</si>
  <si>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</si>
  <si>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</si>
  <si>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</si>
  <si>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</si>
  <si>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</si>
  <si>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</si>
  <si>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</si>
  <si>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</si>
  <si>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</si>
  <si>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</si>
  <si>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</si>
  <si>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</si>
  <si>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</si>
  <si>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</si>
  <si>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</si>
  <si>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</si>
  <si>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</si>
  <si>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</si>
  <si>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</si>
  <si>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</si>
  <si>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</si>
  <si>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</si>
  <si>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</si>
  <si>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</si>
  <si>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</si>
  <si>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</si>
  <si>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</si>
  <si>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</si>
  <si>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</si>
  <si>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</si>
  <si>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</si>
  <si>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</si>
  <si>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</si>
  <si>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</si>
  <si>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</si>
  <si>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</si>
  <si>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</si>
  <si>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</si>
  <si>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</si>
  <si>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</si>
  <si>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</si>
  <si>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</si>
  <si>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</si>
  <si>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</si>
  <si>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</si>
  <si>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</si>
  <si>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</si>
  <si>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</si>
  <si>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</si>
  <si>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</si>
  <si>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</si>
  <si>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</si>
  <si>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</si>
  <si>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</si>
  <si>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</si>
  <si>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</si>
  <si>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</si>
  <si>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</si>
  <si>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</si>
  <si>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</si>
  <si>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</si>
  <si>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</si>
  <si>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</si>
  <si>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</si>
  <si>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</si>
  <si>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</si>
  <si>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</si>
  <si>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</si>
  <si>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</si>
  <si>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</si>
  <si>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</si>
  <si>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</si>
  <si>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</si>
  <si>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</si>
  <si>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</si>
  <si>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</si>
  <si>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</si>
  <si>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</si>
  <si>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</si>
  <si>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</si>
  <si>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</si>
  <si>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</si>
  <si>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</si>
  <si>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</si>
  <si>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</si>
  <si>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</si>
  <si>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</si>
  <si>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</si>
  <si>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</si>
  <si>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</si>
  <si>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</si>
  <si>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</si>
  <si>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</si>
  <si>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</si>
  <si>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</si>
  <si>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</si>
  <si>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</si>
  <si>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</si>
  <si>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</si>
  <si>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</si>
  <si>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</si>
  <si>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</si>
  <si>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</si>
  <si>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</si>
  <si>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</si>
  <si>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</si>
  <si>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</si>
  <si>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</si>
  <si>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</si>
  <si>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</si>
  <si>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</si>
  <si>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</si>
  <si>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</si>
  <si>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</si>
  <si>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</si>
  <si>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</si>
  <si>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</si>
  <si>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</si>
  <si>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</si>
  <si>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</si>
  <si>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</si>
  <si>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</si>
  <si>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</si>
  <si>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</si>
  <si>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</si>
  <si>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</si>
  <si>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</si>
  <si>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</si>
  <si>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</si>
  <si>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</si>
  <si>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</si>
  <si>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</si>
  <si>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</si>
  <si>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</si>
  <si>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</si>
  <si>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</si>
  <si>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</si>
  <si>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</si>
  <si>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</si>
  <si>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</si>
  <si>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</si>
  <si>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</si>
  <si>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</si>
  <si>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</si>
  <si>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</si>
  <si>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</si>
  <si>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</si>
  <si>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</si>
  <si>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</si>
  <si>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</si>
  <si>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</si>
  <si>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</si>
  <si>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</si>
  <si>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</si>
  <si>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</si>
  <si>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</si>
  <si>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</si>
  <si>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</si>
  <si>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</si>
  <si>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</si>
  <si>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</si>
  <si>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</si>
  <si>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</si>
  <si>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</si>
  <si>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</si>
  <si>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</si>
  <si>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</si>
  <si>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</si>
  <si>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</si>
  <si>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</si>
  <si>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</si>
  <si>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</si>
  <si>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</si>
  <si>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</si>
  <si>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</si>
  <si>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</si>
  <si>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</si>
  <si>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</si>
  <si>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</si>
  <si>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</si>
  <si>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</si>
  <si>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</si>
  <si>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</si>
  <si>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</si>
  <si>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</si>
  <si>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</si>
  <si>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</si>
  <si>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</si>
  <si>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</si>
  <si>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</si>
  <si>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</si>
  <si>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</si>
  <si>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</si>
  <si>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</si>
  <si>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</si>
  <si>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</si>
  <si>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</si>
  <si>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</si>
  <si>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</si>
  <si>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</si>
  <si>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</si>
  <si>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</si>
  <si>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</si>
  <si>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</si>
  <si>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</si>
  <si>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</si>
  <si>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</si>
  <si>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</si>
  <si>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</si>
  <si>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</si>
  <si>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</si>
  <si>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</si>
  <si>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</si>
  <si>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</si>
  <si>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</si>
  <si>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</si>
  <si>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</si>
  <si>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</si>
  <si>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</si>
  <si>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</si>
  <si>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</si>
  <si>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</si>
  <si>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</si>
  <si>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</si>
  <si>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</si>
  <si>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</si>
  <si>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</si>
  <si>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</si>
  <si>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</si>
  <si>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</si>
  <si>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</si>
  <si>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</si>
  <si>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</si>
  <si>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</si>
  <si>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</si>
  <si>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</si>
  <si>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</si>
  <si>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</si>
  <si>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</si>
  <si>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</si>
  <si>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</si>
  <si>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</si>
  <si>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</si>
  <si>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</si>
  <si>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</si>
  <si>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</si>
  <si>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</si>
  <si>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</si>
  <si>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</si>
  <si>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</si>
  <si>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</si>
  <si>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</si>
  <si>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</si>
  <si>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</si>
  <si>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</si>
  <si>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</si>
  <si>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</si>
  <si>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</si>
  <si>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</si>
  <si>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</si>
  <si>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</si>
  <si>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</si>
  <si>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</si>
  <si>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</si>
  <si>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</si>
  <si>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</si>
  <si>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</si>
  <si>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</si>
  <si>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</si>
  <si>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</si>
  <si>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</si>
  <si>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</si>
  <si>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</si>
  <si>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</si>
  <si>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</si>
  <si>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</si>
  <si>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</si>
  <si>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</si>
  <si>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</si>
  <si>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</si>
  <si>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</si>
  <si>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</si>
  <si>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</si>
  <si>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</si>
  <si>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</si>
  <si>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</si>
  <si>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</si>
  <si>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</si>
  <si>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</si>
  <si>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</si>
  <si>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</si>
  <si>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</si>
  <si>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</si>
  <si>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</si>
  <si>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</si>
  <si>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</si>
  <si>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</si>
  <si>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</si>
  <si>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</si>
  <si>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</si>
  <si>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</si>
  <si>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</si>
  <si>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</si>
  <si>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</si>
  <si>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</si>
  <si>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</si>
  <si>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</si>
  <si>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</si>
  <si>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</si>
  <si>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</si>
  <si>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</si>
  <si>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</si>
  <si>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</si>
  <si>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</si>
  <si>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</si>
  <si>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</si>
  <si>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</si>
  <si>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</si>
  <si>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</si>
  <si>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</si>
  <si>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</si>
  <si>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</si>
  <si>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</si>
  <si>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</si>
  <si>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</si>
  <si>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</si>
  <si>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</si>
  <si>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</si>
  <si>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</si>
  <si>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</si>
  <si>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</si>
  <si>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</si>
  <si>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</si>
  <si>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</si>
  <si>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</si>
  <si>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</si>
  <si>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</si>
  <si>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</si>
  <si>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</si>
  <si>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</si>
  <si>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</si>
  <si>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</si>
  <si>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</si>
  <si>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</si>
  <si>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</si>
  <si>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</si>
  <si>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</si>
  <si>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</si>
  <si>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</si>
  <si>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</si>
  <si>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</si>
  <si>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</si>
  <si>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</si>
  <si>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</si>
  <si>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</si>
  <si>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</si>
  <si>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</si>
  <si>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</si>
  <si>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</si>
  <si>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</si>
  <si>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</si>
  <si>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</si>
  <si>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</si>
  <si>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</si>
  <si>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</si>
  <si>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</si>
  <si>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</si>
  <si>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</si>
  <si>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</si>
  <si>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</si>
  <si>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</si>
  <si>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</si>
  <si>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</si>
  <si>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</si>
  <si>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</si>
  <si>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</si>
  <si>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</si>
  <si>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</si>
  <si>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</si>
  <si>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</si>
  <si>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</si>
  <si>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</si>
  <si>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</si>
  <si>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</si>
  <si>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</si>
  <si>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</si>
  <si>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</si>
  <si>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</si>
  <si>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</si>
  <si>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</si>
  <si>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</si>
  <si>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</si>
  <si>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</si>
  <si>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</si>
  <si>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</si>
  <si>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</si>
  <si>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</si>
  <si>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</si>
  <si>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</si>
  <si>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</si>
  <si>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</si>
  <si>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</si>
  <si>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</si>
  <si>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</si>
  <si>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</si>
  <si>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</si>
  <si>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</si>
  <si>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</si>
  <si>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</si>
  <si>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</si>
  <si>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</si>
  <si>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</si>
  <si>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</si>
  <si>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</si>
  <si>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</si>
  <si>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</si>
  <si>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</si>
  <si>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</si>
  <si>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</si>
  <si>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</si>
  <si>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</si>
  <si>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</si>
  <si>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</si>
  <si>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</si>
  <si>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</si>
  <si>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</si>
  <si>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</si>
  <si>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</si>
  <si>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</si>
  <si>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</si>
  <si>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</si>
  <si>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</si>
  <si>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</si>
  <si>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</si>
  <si>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</si>
  <si>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</si>
  <si>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</si>
  <si>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</si>
  <si>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</si>
  <si>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</si>
  <si>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</si>
  <si>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</si>
  <si>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</si>
  <si>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</si>
  <si>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</si>
  <si>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</si>
  <si>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</si>
  <si>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</si>
  <si>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</si>
  <si>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</si>
  <si>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</si>
  <si>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</si>
  <si>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</si>
  <si>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</si>
  <si>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</si>
  <si>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</si>
  <si>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</si>
  <si>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</si>
  <si>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</si>
  <si>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</si>
  <si>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</si>
  <si>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</si>
  <si>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</si>
  <si>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</si>
  <si>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</si>
  <si>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</si>
  <si>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</si>
  <si>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</si>
  <si>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</si>
  <si>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</si>
  <si>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</si>
  <si>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</si>
  <si>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</si>
  <si>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</si>
  <si>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</si>
  <si>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</si>
  <si>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</si>
  <si>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</si>
  <si>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</si>
  <si>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</si>
  <si>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</si>
  <si>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</si>
  <si>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</si>
  <si>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</si>
  <si>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</si>
  <si>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</si>
  <si>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</si>
  <si>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</si>
  <si>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</si>
  <si>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</si>
  <si>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</si>
  <si>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</si>
  <si>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</si>
  <si>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</si>
  <si>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</si>
  <si>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</si>
  <si>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</si>
  <si>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</si>
  <si>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</si>
  <si>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</si>
  <si>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</si>
  <si>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</si>
  <si>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</si>
  <si>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</si>
  <si>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</si>
  <si>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</si>
  <si>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</si>
  <si>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</si>
  <si>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</si>
  <si>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</si>
  <si>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</si>
  <si>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</si>
  <si>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</si>
  <si>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</si>
  <si>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</si>
  <si>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</si>
  <si>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</si>
  <si>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</si>
  <si>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</si>
  <si>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</si>
  <si>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</si>
  <si>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</si>
  <si>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</si>
  <si>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</si>
  <si>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</si>
  <si>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</si>
  <si>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</si>
  <si>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</si>
  <si>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</si>
  <si>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</si>
  <si>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</si>
  <si>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</si>
  <si>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</si>
  <si>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</si>
  <si>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</si>
  <si>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</si>
  <si>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</si>
  <si>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</si>
  <si>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</si>
  <si>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</si>
  <si>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</si>
  <si>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</si>
  <si>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</si>
  <si>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</si>
  <si>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</si>
  <si>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</si>
  <si>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</si>
  <si>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</si>
  <si>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</si>
  <si>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</si>
  <si>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</si>
  <si>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</si>
  <si>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</si>
  <si>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</si>
  <si>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</si>
  <si>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</si>
  <si>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</si>
  <si>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</si>
  <si>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</si>
  <si>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</si>
  <si>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</si>
  <si>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</si>
  <si>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</si>
  <si>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</si>
  <si>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</si>
  <si>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</si>
  <si>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</si>
  <si>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</si>
  <si>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</si>
  <si>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</si>
  <si>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</si>
  <si>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</si>
  <si>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</si>
  <si>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</si>
  <si>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</si>
  <si>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</si>
  <si>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</si>
  <si>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</si>
  <si>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</si>
  <si>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</si>
  <si>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</si>
  <si>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</si>
  <si>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</si>
  <si>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</si>
  <si>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</si>
  <si>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</si>
  <si>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</si>
  <si>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</si>
  <si>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</si>
  <si>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</si>
  <si>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</si>
  <si>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</si>
  <si>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</si>
  <si>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</si>
  <si>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</si>
  <si>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</si>
  <si>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</si>
  <si>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</si>
  <si>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</si>
  <si>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</si>
  <si>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</si>
  <si>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</si>
  <si>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</si>
  <si>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</si>
  <si>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</si>
  <si>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</si>
  <si>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</si>
  <si>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</si>
  <si>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</si>
  <si>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</si>
  <si>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</si>
  <si>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</si>
  <si>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</si>
  <si>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</si>
  <si>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</si>
  <si>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</si>
  <si>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</si>
  <si>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</si>
  <si>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</si>
  <si>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</si>
  <si>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</si>
  <si>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</si>
  <si>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</si>
  <si>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</si>
  <si>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</si>
  <si>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</si>
  <si>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</si>
  <si>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</si>
  <si>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</si>
  <si>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</si>
  <si>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</si>
  <si>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</si>
  <si>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</si>
  <si>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</si>
  <si>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</si>
  <si>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</si>
  <si>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</si>
  <si>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</si>
  <si>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</si>
  <si>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</si>
  <si>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</si>
  <si>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</si>
  <si>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</si>
  <si>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</si>
  <si>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</si>
  <si>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</si>
  <si>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</si>
  <si>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</si>
  <si>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</si>
  <si>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</si>
  <si>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</si>
  <si>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</si>
  <si>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</si>
  <si>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</si>
  <si>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</si>
  <si>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</si>
  <si>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</si>
  <si>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</si>
  <si>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</si>
  <si>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</si>
  <si>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</si>
  <si>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</si>
  <si>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</si>
  <si>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</si>
  <si>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</si>
  <si>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</si>
  <si>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</si>
  <si>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</si>
  <si>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</si>
  <si>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</si>
  <si>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</si>
  <si>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</si>
  <si>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</si>
  <si>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</si>
  <si>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</si>
  <si>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</si>
  <si>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</si>
  <si>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</si>
  <si>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</si>
  <si>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</si>
  <si>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</si>
  <si>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</si>
  <si>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</si>
  <si>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</si>
  <si>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</si>
  <si>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</si>
  <si>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</si>
  <si>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</si>
  <si>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</si>
  <si>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</si>
  <si>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</si>
  <si>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</si>
  <si>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</si>
  <si>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</si>
  <si>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</si>
  <si>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</si>
  <si>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</si>
  <si>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</si>
  <si>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</si>
  <si>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</si>
  <si>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</si>
  <si>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</si>
  <si>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</si>
  <si>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</si>
  <si>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</si>
  <si>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</si>
  <si>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</si>
  <si>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</si>
  <si>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</si>
  <si>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</si>
  <si>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</si>
  <si>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</si>
  <si>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</si>
  <si>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</si>
  <si>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</si>
  <si>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</si>
  <si>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</si>
  <si>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</si>
  <si>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</si>
  <si>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</si>
  <si>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</si>
  <si>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</si>
  <si>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</si>
  <si>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</si>
  <si>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</si>
  <si>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</si>
  <si>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</si>
  <si>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</si>
  <si>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</si>
  <si>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</si>
  <si>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</si>
  <si>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</si>
  <si>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</si>
  <si>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</si>
  <si>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</si>
  <si>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</si>
  <si>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</si>
  <si>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</si>
  <si>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</si>
  <si>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</si>
  <si>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</si>
  <si>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</si>
  <si>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</si>
  <si>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</si>
  <si>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</si>
  <si>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</si>
  <si>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</si>
  <si>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</si>
  <si>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</si>
  <si>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</si>
  <si>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</si>
  <si>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</si>
  <si>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</si>
  <si>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</si>
  <si>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</si>
  <si>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</si>
  <si>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</si>
  <si>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</si>
  <si>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</si>
  <si>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</si>
  <si>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</si>
  <si>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</si>
  <si>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</si>
  <si>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</si>
  <si>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</si>
  <si>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</si>
  <si>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</si>
  <si>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</si>
  <si>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</si>
  <si>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</si>
  <si>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</si>
  <si>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</si>
  <si>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</si>
  <si>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</si>
  <si>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</si>
  <si>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</si>
  <si>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</si>
  <si>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</si>
  <si>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</si>
  <si>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</si>
  <si>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</si>
  <si>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</si>
  <si>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</si>
  <si>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</si>
  <si>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</si>
  <si>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</si>
  <si>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</si>
  <si>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</si>
  <si>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</si>
  <si>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</si>
  <si>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</si>
  <si>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</si>
  <si>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</si>
  <si>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</si>
  <si>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</si>
  <si>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</si>
  <si>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</si>
  <si>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</si>
  <si>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</si>
  <si>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</si>
  <si>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</si>
  <si>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</si>
  <si>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</si>
  <si>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</si>
  <si>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</si>
  <si>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</si>
  <si>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</si>
  <si>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</si>
  <si>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</si>
  <si>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</si>
  <si>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</si>
  <si>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</si>
  <si>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</si>
  <si>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</si>
  <si>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</si>
  <si>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</si>
  <si>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</si>
  <si>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</si>
  <si>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</si>
  <si>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</si>
  <si>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</si>
  <si>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</si>
  <si>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</si>
  <si>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</si>
  <si>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</si>
  <si>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</si>
  <si>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</si>
  <si>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</si>
  <si>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</si>
  <si>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</si>
  <si>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</si>
  <si>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</si>
  <si>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</si>
  <si>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</si>
  <si>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</si>
  <si>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</si>
  <si>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</si>
  <si>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</si>
  <si>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</si>
  <si>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</si>
  <si>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</si>
  <si>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</si>
  <si>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</si>
  <si>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</si>
  <si>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</si>
  <si>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</si>
  <si>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</si>
  <si>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</si>
  <si>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</si>
  <si>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</si>
  <si>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</si>
  <si>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</si>
  <si>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</si>
  <si>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</si>
  <si>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</si>
  <si>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</si>
  <si>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</si>
  <si>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</si>
  <si>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</si>
  <si>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</si>
  <si>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</si>
  <si>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</si>
  <si>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</si>
  <si>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</si>
  <si>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</si>
  <si>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</si>
  <si>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</si>
  <si>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</si>
  <si>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</si>
  <si>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</si>
  <si>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</si>
  <si>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</si>
  <si>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</si>
  <si>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</si>
  <si>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</si>
  <si>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</si>
  <si>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</si>
  <si>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</si>
  <si>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</si>
  <si>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</si>
  <si>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</si>
  <si>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</si>
  <si>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</si>
  <si>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</si>
  <si>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</si>
  <si>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</si>
  <si>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</si>
  <si>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</si>
  <si>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</si>
  <si>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</si>
  <si>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</si>
  <si>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</si>
  <si>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</si>
  <si>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</si>
  <si>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</si>
  <si>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</si>
  <si>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</si>
  <si>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</si>
  <si>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</si>
  <si>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</si>
  <si>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</si>
  <si>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</si>
  <si>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</si>
  <si>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</si>
  <si>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</si>
  <si>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</si>
  <si>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</si>
  <si>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</si>
  <si>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</si>
  <si>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</si>
  <si>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</si>
  <si>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</si>
  <si>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</si>
  <si>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</si>
  <si>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</si>
  <si>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</si>
  <si>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</si>
  <si>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</si>
  <si>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</si>
  <si>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</si>
  <si>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</si>
  <si>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</si>
  <si>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</si>
  <si>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</si>
  <si>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</si>
  <si>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</si>
  <si>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</si>
  <si>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</si>
  <si>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</si>
  <si>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</si>
  <si>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</si>
  <si>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</si>
  <si>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</si>
  <si>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</si>
  <si>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</si>
  <si>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</si>
  <si>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</si>
  <si>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</si>
  <si>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</si>
  <si>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</si>
  <si>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</si>
  <si>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</si>
  <si>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</si>
  <si>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</si>
  <si>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</si>
  <si>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</si>
  <si>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</si>
  <si>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</si>
  <si>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</si>
  <si>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</si>
  <si>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</si>
  <si>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</si>
  <si>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</si>
  <si>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</si>
  <si>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</si>
  <si>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</si>
  <si>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</si>
  <si>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</si>
  <si>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</si>
  <si>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</si>
  <si>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</si>
  <si>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</si>
  <si>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</si>
  <si>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</si>
  <si>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</si>
  <si>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</si>
  <si>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</si>
  <si>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</si>
  <si>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</si>
  <si>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</si>
  <si>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</si>
  <si>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</si>
  <si>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</si>
  <si>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</si>
  <si>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</si>
  <si>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</si>
  <si>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</si>
  <si>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</si>
  <si>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</si>
  <si>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</si>
  <si>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</si>
  <si>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</si>
  <si>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</si>
  <si>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</si>
  <si>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</si>
  <si>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</si>
  <si>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</si>
  <si>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</si>
  <si>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</si>
  <si>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</si>
  <si>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</si>
  <si>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</si>
  <si>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</si>
  <si>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</si>
  <si>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</si>
  <si>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</si>
  <si>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</si>
  <si>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</si>
  <si>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</si>
  <si>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</si>
  <si>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</si>
  <si>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</si>
  <si>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</si>
  <si>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</si>
  <si>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</si>
  <si>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</si>
  <si>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</si>
  <si>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</si>
  <si>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</si>
  <si>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</si>
  <si>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</si>
  <si>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</si>
  <si>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</si>
  <si>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</si>
  <si>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</si>
  <si>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</si>
  <si>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</si>
  <si>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</si>
  <si>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</si>
  <si>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</si>
  <si>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</si>
  <si>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</si>
  <si>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</si>
  <si>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</si>
  <si>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</si>
  <si>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</si>
  <si>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</si>
  <si>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</si>
  <si>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</si>
  <si>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</si>
  <si>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</si>
  <si>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</si>
  <si>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</si>
  <si>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</si>
  <si>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</si>
  <si>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</si>
  <si>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</si>
  <si>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</si>
  <si>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</si>
  <si>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</si>
  <si>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</si>
  <si>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</si>
  <si>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</si>
  <si>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</si>
  <si>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</si>
  <si>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</si>
  <si>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</si>
  <si>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</si>
  <si>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</si>
  <si>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</si>
  <si>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</si>
  <si>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</si>
  <si>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</si>
  <si>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</si>
  <si>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</si>
  <si>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</si>
  <si>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</si>
  <si>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</si>
  <si>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</si>
  <si>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</si>
  <si>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</si>
  <si>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</si>
  <si>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</si>
  <si>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</si>
  <si>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</si>
  <si>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</si>
  <si>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</si>
  <si>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</si>
  <si>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</si>
  <si>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</si>
  <si>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</si>
  <si>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</si>
  <si>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</si>
  <si>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</si>
  <si>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</si>
  <si>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</si>
  <si>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</si>
  <si>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</si>
  <si>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</si>
  <si>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</si>
  <si>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</si>
  <si>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</si>
  <si>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</si>
  <si>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</si>
  <si>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</si>
  <si>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</si>
  <si>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</si>
  <si>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</si>
  <si>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</si>
  <si>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</si>
  <si>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</si>
  <si>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</si>
  <si>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</si>
  <si>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</si>
  <si>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</si>
  <si>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</si>
  <si>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</si>
  <si>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</si>
  <si>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</si>
  <si>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</si>
  <si>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</si>
  <si>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</si>
  <si>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</si>
  <si>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</si>
  <si>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</si>
  <si>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</si>
  <si>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</si>
  <si>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</si>
  <si>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</si>
  <si>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</si>
  <si>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</si>
  <si>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</si>
  <si>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</si>
  <si>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</si>
  <si>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</si>
  <si>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</si>
  <si>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</si>
  <si>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</si>
  <si>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</si>
  <si>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</si>
  <si>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</si>
  <si>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</si>
  <si>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</si>
  <si>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</si>
  <si>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</si>
  <si>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</si>
  <si>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</si>
  <si>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</si>
  <si>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</si>
  <si>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</si>
  <si>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</si>
  <si>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</si>
  <si>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</si>
  <si>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</si>
  <si>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</si>
  <si>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</si>
  <si>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</si>
  <si>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</si>
  <si>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</si>
  <si>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</si>
  <si>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</si>
  <si>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</si>
  <si>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</si>
  <si>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</si>
  <si>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</si>
  <si>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</si>
  <si>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</si>
  <si>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</si>
  <si>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</si>
  <si>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</si>
  <si>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</si>
  <si>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</si>
  <si>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</si>
  <si>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</si>
  <si>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</si>
  <si>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</si>
  <si>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</si>
  <si>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</si>
  <si>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</si>
  <si>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</si>
  <si>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</si>
  <si>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</si>
  <si>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</si>
  <si>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</si>
  <si>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</si>
  <si>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</si>
  <si>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</si>
  <si>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</si>
  <si>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</si>
  <si>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</si>
  <si>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</si>
  <si>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</si>
  <si>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</si>
  <si>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</si>
  <si>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</si>
  <si>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</si>
  <si>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</si>
  <si>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</si>
  <si>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</si>
  <si>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</si>
  <si>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</si>
  <si>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</si>
  <si>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</si>
  <si>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</si>
  <si>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</si>
  <si>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</si>
  <si>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</si>
  <si>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</si>
  <si>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</si>
  <si>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</si>
  <si>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</si>
  <si>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</si>
  <si>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</si>
  <si>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</si>
  <si>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</si>
  <si>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</si>
  <si>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</si>
  <si>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</si>
  <si>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</si>
  <si>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</si>
  <si>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</si>
  <si>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</si>
  <si>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</si>
  <si>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</si>
  <si>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</si>
  <si>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</si>
  <si>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</si>
  <si>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</si>
  <si>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</si>
  <si>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</si>
  <si>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</si>
  <si>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</si>
  <si>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</si>
  <si>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</si>
  <si>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</si>
  <si>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</si>
  <si>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</si>
  <si>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</si>
  <si>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</si>
  <si>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</si>
  <si>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</si>
  <si>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</si>
  <si>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</si>
  <si>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</si>
  <si>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</si>
  <si>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</si>
  <si>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</si>
  <si>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</si>
  <si>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</si>
  <si>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</si>
  <si>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</si>
  <si>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</si>
  <si>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</si>
  <si>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</si>
  <si>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</si>
  <si>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</si>
  <si>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</si>
  <si>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</si>
  <si>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</si>
  <si>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</si>
  <si>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</si>
  <si>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</si>
  <si>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</si>
  <si>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</si>
  <si>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</si>
  <si>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</si>
  <si>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</si>
  <si>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</si>
  <si>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</si>
  <si>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</si>
  <si>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</si>
  <si>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</si>
  <si>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</si>
  <si>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</si>
  <si>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</si>
  <si>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</si>
  <si>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</si>
  <si>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</si>
  <si>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</si>
  <si>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</si>
  <si>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</si>
  <si>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</si>
  <si>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</si>
  <si>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</si>
  <si>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</si>
  <si>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</si>
  <si>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</si>
  <si>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</si>
  <si>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</si>
  <si>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</si>
  <si>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</si>
  <si>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</si>
  <si>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</si>
  <si>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</si>
  <si>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</si>
  <si>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</si>
  <si>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</si>
  <si>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</si>
  <si>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</si>
  <si>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</si>
  <si>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</si>
  <si>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</si>
  <si>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</si>
  <si>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</si>
  <si>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</si>
  <si>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</si>
  <si>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</si>
  <si>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</si>
  <si>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</si>
  <si>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</si>
  <si>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</si>
  <si>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</si>
  <si>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</si>
  <si>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</si>
  <si>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</si>
  <si>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</si>
  <si>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</si>
  <si>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</si>
  <si>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</si>
  <si>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</si>
  <si>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</si>
  <si>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</si>
  <si>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</si>
  <si>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</si>
  <si>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</si>
  <si>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</si>
  <si>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</si>
  <si>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</si>
  <si>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</si>
  <si>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</si>
  <si>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</si>
  <si>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</si>
  <si>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</si>
  <si>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</si>
  <si>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</si>
  <si>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</si>
  <si>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</si>
  <si>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</si>
  <si>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</si>
  <si>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</si>
  <si>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</si>
  <si>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</si>
  <si>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</si>
  <si>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</si>
  <si>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</si>
  <si>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</si>
  <si>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</si>
  <si>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</si>
  <si>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</si>
  <si>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</si>
  <si>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</si>
  <si>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</si>
  <si>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</si>
  <si>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</si>
  <si>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</si>
  <si>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</si>
  <si>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</si>
  <si>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</si>
  <si>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</si>
  <si>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</si>
  <si>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</si>
  <si>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</si>
  <si>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</si>
  <si>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</si>
  <si>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</si>
  <si>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</si>
  <si>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</si>
  <si>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</si>
  <si>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</si>
  <si>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</si>
  <si>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</si>
  <si>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</si>
  <si>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</si>
  <si>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</si>
  <si>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</si>
  <si>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</si>
  <si>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</si>
  <si>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</si>
  <si>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</si>
  <si>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</si>
  <si>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</si>
  <si>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</si>
  <si>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</si>
  <si>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</si>
  <si>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</si>
  <si>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</si>
  <si>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</si>
  <si>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</si>
  <si>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</si>
  <si>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</si>
  <si>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</si>
  <si>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</si>
  <si>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</si>
  <si>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</si>
  <si>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</si>
  <si>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</si>
  <si>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</si>
  <si>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</si>
  <si>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</si>
  <si>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</si>
  <si>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</si>
  <si>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</si>
  <si>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</si>
  <si>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</si>
  <si>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</si>
  <si>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</si>
  <si>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</si>
  <si>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</si>
  <si>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</si>
  <si>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</si>
  <si>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</si>
  <si>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</si>
  <si>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</si>
  <si>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</si>
  <si>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</si>
  <si>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</si>
  <si>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</si>
  <si>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</si>
  <si>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</si>
  <si>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</si>
  <si>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</si>
  <si>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</si>
  <si>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</si>
  <si>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</si>
  <si>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</si>
  <si>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</si>
  <si>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</si>
  <si>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</si>
  <si>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</si>
  <si>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</si>
  <si>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</si>
  <si>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</si>
  <si>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</si>
  <si>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</si>
  <si>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</si>
  <si>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</si>
  <si>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</si>
  <si>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</si>
  <si>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</si>
  <si>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</si>
  <si>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</si>
  <si>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</si>
  <si>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</si>
  <si>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</si>
  <si>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</si>
  <si>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</si>
  <si>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</si>
  <si>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</si>
  <si>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</si>
  <si>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</si>
  <si>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</si>
  <si>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</si>
  <si>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</si>
  <si>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</si>
  <si>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</si>
  <si>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</si>
  <si>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</si>
  <si>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</si>
  <si>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</si>
  <si>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</si>
  <si>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</si>
  <si>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</si>
  <si>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</si>
  <si>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</si>
  <si>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</si>
  <si>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</si>
  <si>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</si>
  <si>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</si>
  <si>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</si>
  <si>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</si>
  <si>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</si>
  <si>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</si>
  <si>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</si>
  <si>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</si>
  <si>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</si>
  <si>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</si>
  <si>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</si>
  <si>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</si>
  <si>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</si>
  <si>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</si>
  <si>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</si>
  <si>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</si>
  <si>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</si>
  <si>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</si>
  <si>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</si>
  <si>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</si>
  <si>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</si>
  <si>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</si>
  <si>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</si>
  <si>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</si>
  <si>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</si>
  <si>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</si>
  <si>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</si>
  <si>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</si>
  <si>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</si>
  <si>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</si>
  <si>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</si>
  <si>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</si>
  <si>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</si>
  <si>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</si>
  <si>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</si>
  <si>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</si>
  <si>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</si>
  <si>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</si>
  <si>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</si>
  <si>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</si>
  <si>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</si>
  <si>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</si>
  <si>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</si>
  <si>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</si>
  <si>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</si>
  <si>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</si>
  <si>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</si>
  <si>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</si>
  <si>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</si>
  <si>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</si>
  <si>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</si>
  <si>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</si>
  <si>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</si>
  <si>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</si>
  <si>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</si>
  <si>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</si>
  <si>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</si>
  <si>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</si>
  <si>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</si>
  <si>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</si>
  <si>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</si>
  <si>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</si>
  <si>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</si>
  <si>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</si>
  <si>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</si>
  <si>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</si>
  <si>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</si>
  <si>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</si>
  <si>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</si>
  <si>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</si>
  <si>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</si>
  <si>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</si>
  <si>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</si>
  <si>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</si>
  <si>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</si>
  <si>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</si>
  <si>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</si>
  <si>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</si>
  <si>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</si>
  <si>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</si>
  <si>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</si>
  <si>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</si>
  <si>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</si>
  <si>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</si>
  <si>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</si>
  <si>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</si>
  <si>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</si>
  <si>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</si>
  <si>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</si>
  <si>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</si>
  <si>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</si>
  <si>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</si>
  <si>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</si>
  <si>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</si>
  <si>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</si>
  <si>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</si>
  <si>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</si>
  <si>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</si>
  <si>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</si>
  <si>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</si>
  <si>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</si>
  <si>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</si>
  <si>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</si>
  <si>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</si>
  <si>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</si>
  <si>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</si>
  <si>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</si>
  <si>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</si>
  <si>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</si>
  <si>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</si>
  <si>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</si>
  <si>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</si>
  <si>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</si>
  <si>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</si>
  <si>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</si>
  <si>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</si>
  <si>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</si>
  <si>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</si>
  <si>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</si>
  <si>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</si>
  <si>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</si>
  <si>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</si>
  <si>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</si>
  <si>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</si>
  <si>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</si>
  <si>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</si>
  <si>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</si>
  <si>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</si>
  <si>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</si>
  <si>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</si>
  <si>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</si>
  <si>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</si>
  <si>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</si>
  <si>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</si>
  <si>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</si>
  <si>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</si>
  <si>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</si>
  <si>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</si>
  <si>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</si>
  <si>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</si>
  <si>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</si>
  <si>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</si>
  <si>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</si>
  <si>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</si>
  <si>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</si>
  <si>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</si>
  <si>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</si>
  <si>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</si>
  <si>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</si>
  <si>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</si>
  <si>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</si>
  <si>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</si>
  <si>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</si>
  <si>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</si>
  <si>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</si>
  <si>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</si>
  <si>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</si>
  <si>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</si>
  <si>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</si>
  <si>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</si>
  <si>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</si>
  <si>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</si>
  <si>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</si>
  <si>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</si>
  <si>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</si>
  <si>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</si>
  <si>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</si>
  <si>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</si>
  <si>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</si>
  <si>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</si>
  <si>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</si>
  <si>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</si>
  <si>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</si>
  <si>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</si>
  <si>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</si>
  <si>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</si>
  <si>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</si>
  <si>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</si>
  <si>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</si>
  <si>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</si>
  <si>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</si>
  <si>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</si>
  <si>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</si>
  <si>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</si>
  <si>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</si>
  <si>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</si>
  <si>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</si>
  <si>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</si>
  <si>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</si>
  <si>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</si>
  <si>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</si>
  <si>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</si>
  <si>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</si>
  <si>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</si>
  <si>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</si>
  <si>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</si>
  <si>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</si>
  <si>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</si>
  <si>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</si>
  <si>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</si>
  <si>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</si>
  <si>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</si>
  <si>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</si>
  <si>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</si>
  <si>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</si>
  <si>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</si>
  <si>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</si>
  <si>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</si>
  <si>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</si>
  <si>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</si>
  <si>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</si>
  <si>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</si>
  <si>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</si>
  <si>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</si>
  <si>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</si>
  <si>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</si>
  <si>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</si>
  <si>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</si>
  <si>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</si>
  <si>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</si>
  <si>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</si>
  <si>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</si>
  <si>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</si>
  <si>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</si>
  <si>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</si>
  <si>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</si>
  <si>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</si>
  <si>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</si>
  <si>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</si>
  <si>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</si>
  <si>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</si>
  <si>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</si>
  <si>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</si>
  <si>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</si>
  <si>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</si>
  <si>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</si>
  <si>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</si>
  <si>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</si>
  <si>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</si>
  <si>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</si>
  <si>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</si>
  <si>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</si>
  <si>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</si>
  <si>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</si>
  <si>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</si>
  <si>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</si>
  <si>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</si>
  <si>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</si>
  <si>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</si>
  <si>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</si>
  <si>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</si>
  <si>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</si>
  <si>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</si>
  <si>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</si>
  <si>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</si>
  <si>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</si>
  <si>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</si>
  <si>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</si>
  <si>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</si>
  <si>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</si>
  <si>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</si>
  <si>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</si>
  <si>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</si>
  <si>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</si>
  <si>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</si>
  <si>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</si>
  <si>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</si>
  <si>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</si>
  <si>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</si>
  <si>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</si>
  <si>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</si>
  <si>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</si>
  <si>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</si>
  <si>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</si>
  <si>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</si>
  <si>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</si>
  <si>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</si>
  <si>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</si>
  <si>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</si>
  <si>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</si>
  <si>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</si>
  <si>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</si>
  <si>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</si>
  <si>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</si>
  <si>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</si>
  <si>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</si>
  <si>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</si>
  <si>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</si>
  <si>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</si>
  <si>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</si>
  <si>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</si>
  <si>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</si>
  <si>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</si>
  <si>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</si>
  <si>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</si>
  <si>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</si>
  <si>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</si>
  <si>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</si>
  <si>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</si>
  <si>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</si>
  <si>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</si>
  <si>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</si>
  <si>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</si>
  <si>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</si>
  <si>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</si>
  <si>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</si>
  <si>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</si>
  <si>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</si>
  <si>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</si>
  <si>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</si>
  <si>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</si>
  <si>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</si>
  <si>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</si>
  <si>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</si>
  <si>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</si>
  <si>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</si>
  <si>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</si>
  <si>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</si>
  <si>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</si>
  <si>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</si>
  <si>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</si>
  <si>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</si>
  <si>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</si>
  <si>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</si>
  <si>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</si>
  <si>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</si>
  <si>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</si>
  <si>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</si>
  <si>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</si>
  <si>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</si>
  <si>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</si>
  <si>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</si>
  <si>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</si>
  <si>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</si>
  <si>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</si>
  <si>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</si>
  <si>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</si>
  <si>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</si>
  <si>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</si>
  <si>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</si>
  <si>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</si>
  <si>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</si>
  <si>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</si>
  <si>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</si>
  <si>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</si>
  <si>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</si>
  <si>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</si>
  <si>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</si>
  <si>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</si>
  <si>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</si>
  <si>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</si>
  <si>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</si>
  <si>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</si>
  <si>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</si>
  <si>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</si>
  <si>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</si>
  <si>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</si>
  <si>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</si>
  <si>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</si>
  <si>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</si>
  <si>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</si>
  <si>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</si>
  <si>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</si>
  <si>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</si>
  <si>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</si>
  <si>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</si>
  <si>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</si>
  <si>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</si>
  <si>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</si>
  <si>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</si>
  <si>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</si>
  <si>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</si>
  <si>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</si>
  <si>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</si>
  <si>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</si>
  <si>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</si>
  <si>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</si>
  <si>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</si>
  <si>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</si>
  <si>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</si>
  <si>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</si>
  <si>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</si>
  <si>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</si>
  <si>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</si>
  <si>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</si>
  <si>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</si>
  <si>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</si>
  <si>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</si>
  <si>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</si>
  <si>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</si>
  <si>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</si>
  <si>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</si>
  <si>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</si>
  <si>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</si>
  <si>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</si>
  <si>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</si>
  <si>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</si>
  <si>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</si>
  <si>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</si>
  <si>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</si>
  <si>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</si>
  <si>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</si>
  <si>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</si>
  <si>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</si>
  <si>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</si>
  <si>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</si>
  <si>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</si>
  <si>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</si>
  <si>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</si>
  <si>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</si>
  <si>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</si>
  <si>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</si>
  <si>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</si>
  <si>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</si>
  <si>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</si>
  <si>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</si>
  <si>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</si>
  <si>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</si>
  <si>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</si>
  <si>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</si>
  <si>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</si>
  <si>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</si>
  <si>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</si>
  <si>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</si>
  <si>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</si>
  <si>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</si>
  <si>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</si>
  <si>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</si>
  <si>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</si>
  <si>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</si>
  <si>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</si>
  <si>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</si>
  <si>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</si>
  <si>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</si>
  <si>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</si>
  <si>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</si>
  <si>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</si>
  <si>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</si>
  <si>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</si>
  <si>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</si>
  <si>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</si>
  <si>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</si>
  <si>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</si>
  <si>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</si>
  <si>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</si>
  <si>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</si>
  <si>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</si>
  <si>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</si>
  <si>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</si>
  <si>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</si>
  <si>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</si>
  <si>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</si>
  <si>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</si>
  <si>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</si>
  <si>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</si>
  <si>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</si>
  <si>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</si>
  <si>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</si>
  <si>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</si>
  <si>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</si>
  <si>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</si>
  <si>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</si>
  <si>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</si>
  <si>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</si>
  <si>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</si>
  <si>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</si>
  <si>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</si>
  <si>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</si>
  <si>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</si>
  <si>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</si>
  <si>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</si>
  <si>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</si>
  <si>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</si>
  <si>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</si>
  <si>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</si>
  <si>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</si>
  <si>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</si>
  <si>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</si>
  <si>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</si>
  <si>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</si>
  <si>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</si>
  <si>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</si>
  <si>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</si>
  <si>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</si>
  <si>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</si>
  <si>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</si>
  <si>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</si>
  <si>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</si>
  <si>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</si>
  <si>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</si>
  <si>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</si>
  <si>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</si>
  <si>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</si>
  <si>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</si>
  <si>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</si>
  <si>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</si>
  <si>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</si>
  <si>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</si>
  <si>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</si>
  <si>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</si>
  <si>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</si>
  <si>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</si>
  <si>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</si>
  <si>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</si>
  <si>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</si>
  <si>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</si>
  <si>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</si>
  <si>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</si>
  <si>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</si>
  <si>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</si>
  <si>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</si>
  <si>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</si>
  <si>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</si>
  <si>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</si>
  <si>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</si>
  <si>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</si>
  <si>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</si>
  <si>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</si>
  <si>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</si>
  <si>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</si>
  <si>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</si>
  <si>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</si>
  <si>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</si>
  <si>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</si>
  <si>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</si>
  <si>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</si>
  <si>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</si>
  <si>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</si>
  <si>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</si>
  <si>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</si>
  <si>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</si>
  <si>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</si>
  <si>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</si>
  <si>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</si>
  <si>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</si>
  <si>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</si>
  <si>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</si>
  <si>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</si>
  <si>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</si>
  <si>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</si>
  <si>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</si>
  <si>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</si>
  <si>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</si>
  <si>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</si>
  <si>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</si>
  <si>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</si>
  <si>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</si>
  <si>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</si>
  <si>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</si>
  <si>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</si>
  <si>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</si>
  <si>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</si>
  <si>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</si>
  <si>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</si>
  <si>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</si>
  <si>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</si>
  <si>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</si>
  <si>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</si>
  <si>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</si>
  <si>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</si>
  <si>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</si>
  <si>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</si>
  <si>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</si>
  <si>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</si>
  <si>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</si>
  <si>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</si>
  <si>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</si>
  <si>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</si>
  <si>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</si>
  <si>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</si>
  <si>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</si>
  <si>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</si>
  <si>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</si>
  <si>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</si>
  <si>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</si>
  <si>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</si>
  <si>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</si>
  <si>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</si>
  <si>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</si>
  <si>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</si>
  <si>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</si>
  <si>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</si>
  <si>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</si>
  <si>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</si>
  <si>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</si>
  <si>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</si>
  <si>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</si>
  <si>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</si>
  <si>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</si>
  <si>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</si>
  <si>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</si>
  <si>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</si>
  <si>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</si>
  <si>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</si>
  <si>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</si>
  <si>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</si>
  <si>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</si>
  <si>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</si>
  <si>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</si>
  <si>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</si>
  <si>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</si>
  <si>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</si>
  <si>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</si>
  <si>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</si>
  <si>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</si>
  <si>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</si>
  <si>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</si>
  <si>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</si>
  <si>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</si>
  <si>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</si>
  <si>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</si>
  <si>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</si>
  <si>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</si>
  <si>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</si>
  <si>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</si>
  <si>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</si>
  <si>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</si>
  <si>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</si>
  <si>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</si>
  <si>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</si>
  <si>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</si>
  <si>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</si>
  <si>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</si>
  <si>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</si>
  <si>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</si>
  <si>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</si>
  <si>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</si>
  <si>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</si>
  <si>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</si>
  <si>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</si>
  <si>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</si>
  <si>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</si>
  <si>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</si>
  <si>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</si>
  <si>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</si>
  <si>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</si>
  <si>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</si>
  <si>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</si>
  <si>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</si>
  <si>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</si>
  <si>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</si>
  <si>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</si>
  <si>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</si>
  <si>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</si>
  <si>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</si>
  <si>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</si>
  <si>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</si>
  <si>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</si>
  <si>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</si>
  <si>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</si>
  <si>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</si>
  <si>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</si>
  <si>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</si>
  <si>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</si>
  <si>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</si>
  <si>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</si>
  <si>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</si>
  <si>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</si>
  <si>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</si>
  <si>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</si>
  <si>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</si>
  <si>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</si>
  <si>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</si>
  <si>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</si>
  <si>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</si>
  <si>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</si>
  <si>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</si>
  <si>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</si>
  <si>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</si>
  <si>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</si>
  <si>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</si>
  <si>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</si>
  <si>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</si>
  <si>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</si>
  <si>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</si>
  <si>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</si>
  <si>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</si>
  <si>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</si>
  <si>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</si>
  <si>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</si>
  <si>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</si>
  <si>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</si>
  <si>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</si>
  <si>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</si>
  <si>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</si>
  <si>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</si>
  <si>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</si>
  <si>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</si>
  <si>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</si>
  <si>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</si>
  <si>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</si>
  <si>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</si>
  <si>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</si>
  <si>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</si>
  <si>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</si>
  <si>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</si>
  <si>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</si>
  <si>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</si>
  <si>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</si>
  <si>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</si>
  <si>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</si>
  <si>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</si>
  <si>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</si>
  <si>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</si>
  <si>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</si>
  <si>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</si>
  <si>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</si>
  <si>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</si>
  <si>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</si>
  <si>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</si>
  <si>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</si>
  <si>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</si>
  <si>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</si>
  <si>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</si>
  <si>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</si>
  <si>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</si>
  <si>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</si>
  <si>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</si>
  <si>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</si>
  <si>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</si>
  <si>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</si>
  <si>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</si>
  <si>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</si>
  <si>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</si>
  <si>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</si>
  <si>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</si>
  <si>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</si>
  <si>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</si>
  <si>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</si>
  <si>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</si>
  <si>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</si>
  <si>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</si>
  <si>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</si>
  <si>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</si>
  <si>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</si>
  <si>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</si>
  <si>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</si>
  <si>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</si>
  <si>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</si>
  <si>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</si>
  <si>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</si>
  <si>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</si>
  <si>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</si>
  <si>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</si>
  <si>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</si>
  <si>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</si>
  <si>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</si>
  <si>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</si>
  <si>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</si>
  <si>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</si>
  <si>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</si>
  <si>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</si>
  <si>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</si>
  <si>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</si>
  <si>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</si>
  <si>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</si>
  <si>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</si>
  <si>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</si>
  <si>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</si>
  <si>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</si>
  <si>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</si>
  <si>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</si>
  <si>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</si>
  <si>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</si>
  <si>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</si>
  <si>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</si>
  <si>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</si>
  <si>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</si>
  <si>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</si>
  <si>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</si>
  <si>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</si>
  <si>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</si>
  <si>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</si>
  <si>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</si>
  <si>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</si>
  <si>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</si>
  <si>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</si>
  <si>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</si>
  <si>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</si>
  <si>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</si>
  <si>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</si>
  <si>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</si>
  <si>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</si>
  <si>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</si>
  <si>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</si>
  <si>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</si>
  <si>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</si>
  <si>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</si>
  <si>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</si>
  <si>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</si>
  <si>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</si>
  <si>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</si>
  <si>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</si>
  <si>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</si>
  <si>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</si>
  <si>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</si>
  <si>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</si>
  <si>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</si>
  <si>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</si>
  <si>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</si>
  <si>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</si>
  <si>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</si>
  <si>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</si>
  <si>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</si>
  <si>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</si>
  <si>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</si>
  <si>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</si>
  <si>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</si>
  <si>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</si>
  <si>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</si>
  <si>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</si>
  <si>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</si>
  <si>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</si>
  <si>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</si>
  <si>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</si>
  <si>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</si>
  <si>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</si>
  <si>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</si>
  <si>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</si>
  <si>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</si>
  <si>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</si>
  <si>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</si>
  <si>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</si>
  <si>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</si>
  <si>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</si>
  <si>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</si>
  <si>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</si>
  <si>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</si>
  <si>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</si>
  <si>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</si>
  <si>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</si>
  <si>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</si>
  <si>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</si>
  <si>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</si>
  <si>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</si>
  <si>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</si>
  <si>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</si>
  <si>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</si>
  <si>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</si>
  <si>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</si>
  <si>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</si>
  <si>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</si>
  <si>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</si>
  <si>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</si>
  <si>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</si>
  <si>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</si>
  <si>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</si>
  <si>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</si>
  <si>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</si>
  <si>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</si>
  <si>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</si>
  <si>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</si>
  <si>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</si>
  <si>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</si>
  <si>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</si>
  <si>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</si>
  <si>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</si>
  <si>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</si>
  <si>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</si>
  <si>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</si>
  <si>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</si>
  <si>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</si>
  <si>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</si>
  <si>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</si>
  <si>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</si>
  <si>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</si>
  <si>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</si>
  <si>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</si>
  <si>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</si>
  <si>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</si>
  <si>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</si>
  <si>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</si>
  <si>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</si>
  <si>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</si>
  <si>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</si>
  <si>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</si>
  <si>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</si>
  <si>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</si>
  <si>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</si>
  <si>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</si>
  <si>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</si>
  <si>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</si>
  <si>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</si>
  <si>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</si>
  <si>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</si>
  <si>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</si>
  <si>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</si>
  <si>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</si>
  <si>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</si>
  <si>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</si>
  <si>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</si>
  <si>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</si>
  <si>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</si>
  <si>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</si>
  <si>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</si>
  <si>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</si>
  <si>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</si>
  <si>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</si>
  <si>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</si>
  <si>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</si>
  <si>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</si>
  <si>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</si>
  <si>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</si>
  <si>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</si>
  <si>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</si>
  <si>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</si>
  <si>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</si>
  <si>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</si>
  <si>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</si>
  <si>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</si>
  <si>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</si>
  <si>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</si>
  <si>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</si>
  <si>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</si>
  <si>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</si>
  <si>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</si>
  <si>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</si>
  <si>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</si>
  <si>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</si>
  <si>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</si>
  <si>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</si>
  <si>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</si>
  <si>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</si>
  <si>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</si>
  <si>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</si>
  <si>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</si>
  <si>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</si>
  <si>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</si>
  <si>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</si>
  <si>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</si>
  <si>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</si>
  <si>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</si>
  <si>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</si>
  <si>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</si>
  <si>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</si>
  <si>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</si>
  <si>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</si>
  <si>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</si>
  <si>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</si>
  <si>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</si>
  <si>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</si>
  <si>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</si>
  <si>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</si>
  <si>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</si>
  <si>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</si>
  <si>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</si>
  <si>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</si>
  <si>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</si>
  <si>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</si>
  <si>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</si>
  <si>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</si>
  <si>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</si>
  <si>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</si>
  <si>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</si>
  <si>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</si>
  <si>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</si>
  <si>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</si>
  <si>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</si>
  <si>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</si>
  <si>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</si>
  <si>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</si>
  <si>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</si>
  <si>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</si>
  <si>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</si>
  <si>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</si>
  <si>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</si>
  <si>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</si>
  <si>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</si>
  <si>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</si>
  <si>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</si>
  <si>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</si>
  <si>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</si>
  <si>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</si>
  <si>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</si>
  <si>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</si>
  <si>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</si>
  <si>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</si>
  <si>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</si>
  <si>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</si>
  <si>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</si>
  <si>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</si>
  <si>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</si>
  <si>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</si>
  <si>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</si>
  <si>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</si>
  <si>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</si>
  <si>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</si>
  <si>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</si>
  <si>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</si>
  <si>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</si>
  <si>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</si>
  <si>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</si>
  <si>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</si>
  <si>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</si>
  <si>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</si>
  <si>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</si>
  <si>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</si>
  <si>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</si>
  <si>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</si>
  <si>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</si>
  <si>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</si>
  <si>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</si>
  <si>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</si>
  <si>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</si>
  <si>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</si>
  <si>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</si>
  <si>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</si>
  <si>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</si>
  <si>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</si>
  <si>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</si>
  <si>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</si>
  <si>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</si>
  <si>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</si>
  <si>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</si>
  <si>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</si>
  <si>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</si>
  <si>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</si>
  <si>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</si>
  <si>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</si>
  <si>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</si>
  <si>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</si>
  <si>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</si>
  <si>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</si>
  <si>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</si>
  <si>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</si>
  <si>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</si>
  <si>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</si>
  <si>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</si>
  <si>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</si>
  <si>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</si>
  <si>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</si>
  <si>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</si>
  <si>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</si>
  <si>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</si>
  <si>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</si>
  <si>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</si>
  <si>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</si>
  <si>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</si>
  <si>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</si>
  <si>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</si>
  <si>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</si>
  <si>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</si>
  <si>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</si>
  <si>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</si>
  <si>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</si>
  <si>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</si>
  <si>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</si>
  <si>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</si>
  <si>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</si>
  <si>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</si>
  <si>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</si>
  <si>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</si>
  <si>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</si>
  <si>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</si>
  <si>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</si>
  <si>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</si>
  <si>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</si>
  <si>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</si>
  <si>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</si>
  <si>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</si>
  <si>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</si>
  <si>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</si>
  <si>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</si>
  <si>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</si>
  <si>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</si>
  <si>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</si>
  <si>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</si>
  <si>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</si>
  <si>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</si>
  <si>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</si>
  <si>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</si>
  <si>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</si>
  <si>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</si>
  <si>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</si>
  <si>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</si>
  <si>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</si>
  <si>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</si>
  <si>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</si>
  <si>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</si>
  <si>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</si>
  <si>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</si>
  <si>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</si>
  <si>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</si>
  <si>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</si>
  <si>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</si>
  <si>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</si>
  <si>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</si>
  <si>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</si>
  <si>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</si>
  <si>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</si>
  <si>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</si>
  <si>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</si>
  <si>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</si>
  <si>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</si>
  <si>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</si>
  <si>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</si>
  <si>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</si>
  <si>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</si>
  <si>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</si>
  <si>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</si>
  <si>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</si>
  <si>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</si>
  <si>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</si>
  <si>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</si>
  <si>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</si>
  <si>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</si>
  <si>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</si>
  <si>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</si>
  <si>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</si>
  <si>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</si>
  <si>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</si>
  <si>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</si>
  <si>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</si>
  <si>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</si>
  <si>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</si>
  <si>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</si>
  <si>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</si>
  <si>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</si>
  <si>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</si>
  <si>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</si>
  <si>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</si>
  <si>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</si>
  <si>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</si>
  <si>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</si>
  <si>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</si>
  <si>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</si>
  <si>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</si>
  <si>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</si>
  <si>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</si>
  <si>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</si>
  <si>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</si>
  <si>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</si>
  <si>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</si>
  <si>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</si>
  <si>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</si>
  <si>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</si>
  <si>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</si>
  <si>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</si>
  <si>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</si>
  <si>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</si>
  <si>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</si>
  <si>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</si>
  <si>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</si>
  <si>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</si>
  <si>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</si>
  <si>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</si>
  <si>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</si>
  <si>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</si>
  <si>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</si>
  <si>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</si>
  <si>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</si>
  <si>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</si>
  <si>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</si>
  <si>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</si>
  <si>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</si>
  <si>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</si>
  <si>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</si>
  <si>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</si>
  <si>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</si>
  <si>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</si>
  <si>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</si>
  <si>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</si>
  <si>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</si>
  <si>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</si>
  <si>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</si>
  <si>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</si>
  <si>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</si>
  <si>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</si>
  <si>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</si>
  <si>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</si>
  <si>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</si>
  <si>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</si>
  <si>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</si>
  <si>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</si>
  <si>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</si>
  <si>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</si>
  <si>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</si>
  <si>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</si>
  <si>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</si>
  <si>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</si>
  <si>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</si>
  <si>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</si>
  <si>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</si>
  <si>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</si>
  <si>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</si>
  <si>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</si>
  <si>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</si>
  <si>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</si>
  <si>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</si>
  <si>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</si>
  <si>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</si>
  <si>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</si>
  <si>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</si>
  <si>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</si>
  <si>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</si>
  <si>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</si>
  <si>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</si>
  <si>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</si>
  <si>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</si>
  <si>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</si>
  <si>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</si>
  <si>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</si>
  <si>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</si>
  <si>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</si>
  <si>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</si>
  <si>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</si>
  <si>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</si>
  <si>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</si>
  <si>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</si>
  <si>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</si>
  <si>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</si>
  <si>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</si>
  <si>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</si>
  <si>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</si>
  <si>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</si>
  <si>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</si>
  <si>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</si>
  <si>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</si>
  <si>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</si>
  <si>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</si>
  <si>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</si>
  <si>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</si>
  <si>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</si>
  <si>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</si>
  <si>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</si>
  <si>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</si>
  <si>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</si>
  <si>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</si>
  <si>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</si>
  <si>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</si>
  <si>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</si>
  <si>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</si>
  <si>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</si>
  <si>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</si>
  <si>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</si>
  <si>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</si>
  <si>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</si>
  <si>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</si>
  <si>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</si>
  <si>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</si>
  <si>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</si>
  <si>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</si>
  <si>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</si>
  <si>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</si>
  <si>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</si>
  <si>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</si>
  <si>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</si>
  <si>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</si>
  <si>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</si>
  <si>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</si>
  <si>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</si>
  <si>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</si>
  <si>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</si>
  <si>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</si>
  <si>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</si>
  <si>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</si>
  <si>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</si>
  <si>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</si>
  <si>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</si>
  <si>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</si>
  <si>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</si>
  <si>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</si>
  <si>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</si>
  <si>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</si>
  <si>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</si>
  <si>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</si>
  <si>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</si>
  <si>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</si>
  <si>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</si>
  <si>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</si>
  <si>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</si>
  <si>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</si>
  <si>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</si>
  <si>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</si>
  <si>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</si>
  <si>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</si>
  <si>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</si>
  <si>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</si>
  <si>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</si>
  <si>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</si>
  <si>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</si>
  <si>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</si>
  <si>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</si>
  <si>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</si>
  <si>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</si>
  <si>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</si>
  <si>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</si>
  <si>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</si>
  <si>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</si>
  <si>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</si>
  <si>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</si>
  <si>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</si>
  <si>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</si>
  <si>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</si>
  <si>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</si>
  <si>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</si>
  <si>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</si>
  <si>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</si>
  <si>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</si>
  <si>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</si>
  <si>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</si>
  <si>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</si>
  <si>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</si>
  <si>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</si>
  <si>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</si>
  <si>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</si>
  <si>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</si>
  <si>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</si>
  <si>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</si>
  <si>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</si>
  <si>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</si>
  <si>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</si>
  <si>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</si>
  <si>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</si>
  <si>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</si>
  <si>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</si>
  <si>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</si>
  <si>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</si>
  <si>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</si>
  <si>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</si>
  <si>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</si>
  <si>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</si>
  <si>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</si>
  <si>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</si>
  <si>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</si>
  <si>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</si>
  <si>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</si>
  <si>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</si>
  <si>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</si>
  <si>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</si>
  <si>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</si>
  <si>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</si>
  <si>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</si>
  <si>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</si>
  <si>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</si>
  <si>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</si>
  <si>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</si>
  <si>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</si>
  <si>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</si>
  <si>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</si>
  <si>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</si>
  <si>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</si>
  <si>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</si>
  <si>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</si>
  <si>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</si>
  <si>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</si>
  <si>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</si>
  <si>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</si>
  <si>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</si>
  <si>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</si>
  <si>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</si>
  <si>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</si>
  <si>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</si>
  <si>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</si>
  <si>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</si>
  <si>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</si>
  <si>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</si>
  <si>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</si>
  <si>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</si>
  <si>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</si>
  <si>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</si>
  <si>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</si>
  <si>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</si>
  <si>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</si>
  <si>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</si>
  <si>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</si>
  <si>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</si>
  <si>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</si>
  <si>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</si>
  <si>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</si>
  <si>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</si>
  <si>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</si>
  <si>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</si>
  <si>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</si>
  <si>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</si>
  <si>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</si>
  <si>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</si>
  <si>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</si>
  <si>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</si>
  <si>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</si>
  <si>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</si>
  <si>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</si>
  <si>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</si>
  <si>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</si>
  <si>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</si>
  <si>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</si>
  <si>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</si>
  <si>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</si>
  <si>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</si>
  <si>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</si>
  <si>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</si>
  <si>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</si>
  <si>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</si>
  <si>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</si>
  <si>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</si>
  <si>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</si>
  <si>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</si>
  <si>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</si>
  <si>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</si>
  <si>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</si>
  <si>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</si>
  <si>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</si>
  <si>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</si>
  <si>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</si>
  <si>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</si>
  <si>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</si>
  <si>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</si>
  <si>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</si>
  <si>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</si>
  <si>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</si>
  <si>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</si>
  <si>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</si>
  <si>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</si>
  <si>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</si>
  <si>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</si>
  <si>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</si>
  <si>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</si>
  <si>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</si>
  <si>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</si>
  <si>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</si>
  <si>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</si>
  <si>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</si>
  <si>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</si>
  <si>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</si>
  <si>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</si>
  <si>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</si>
  <si>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</si>
  <si>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</si>
  <si>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</si>
  <si>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</si>
  <si>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</si>
  <si>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</si>
  <si>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</si>
  <si>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</si>
  <si>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</si>
  <si>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</si>
  <si>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</si>
  <si>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</si>
  <si>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</si>
  <si>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</si>
  <si>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</si>
  <si>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</si>
  <si>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</si>
  <si>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</si>
  <si>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</si>
  <si>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</si>
  <si>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</si>
  <si>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</si>
  <si>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</si>
  <si>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</si>
  <si>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</si>
  <si>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</si>
  <si>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</si>
  <si>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</si>
  <si>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</si>
  <si>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</si>
  <si>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</si>
  <si>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</si>
  <si>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</si>
  <si>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</si>
  <si>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</si>
  <si>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</si>
  <si>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</si>
  <si>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</si>
  <si>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</si>
  <si>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</si>
  <si>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</si>
  <si>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</si>
  <si>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</si>
  <si>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</si>
  <si>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</si>
  <si>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</si>
  <si>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</si>
  <si>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</si>
  <si>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</si>
  <si>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</si>
  <si>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</si>
  <si>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</si>
  <si>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</si>
  <si>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</si>
  <si>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</si>
  <si>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</si>
  <si>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</si>
  <si>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</si>
  <si>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</si>
  <si>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</si>
  <si>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</si>
  <si>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</si>
  <si>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</si>
  <si>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</si>
  <si>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</si>
  <si>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</si>
  <si>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</si>
  <si>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</si>
  <si>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</si>
  <si>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</si>
  <si>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</si>
  <si>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</si>
  <si>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</si>
  <si>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</si>
  <si>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</si>
  <si>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</si>
  <si>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</si>
  <si>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</si>
  <si>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</si>
  <si>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</si>
  <si>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</si>
  <si>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</si>
  <si>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</si>
  <si>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</si>
  <si>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</si>
  <si>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</si>
  <si>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</si>
  <si>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</si>
  <si>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</si>
  <si>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</si>
  <si>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</si>
  <si>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</si>
  <si>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</si>
  <si>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</si>
  <si>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</si>
  <si>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</si>
  <si>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</si>
  <si>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</si>
  <si>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</si>
  <si>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</si>
  <si>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</si>
  <si>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</si>
  <si>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</si>
  <si>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</si>
  <si>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</si>
  <si>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</si>
  <si>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</si>
  <si>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</si>
  <si>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</si>
  <si>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</si>
  <si>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</si>
  <si>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</si>
  <si>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</si>
  <si>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</si>
  <si>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</si>
  <si>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</si>
  <si>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</si>
  <si>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</si>
  <si>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</si>
  <si>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</si>
  <si>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</si>
  <si>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</si>
  <si>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</si>
  <si>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</si>
  <si>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</si>
  <si>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</si>
  <si>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</si>
  <si>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</si>
  <si>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</si>
  <si>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</si>
  <si>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</si>
  <si>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</si>
  <si>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</si>
  <si>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</si>
  <si>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</si>
  <si>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</si>
  <si>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</si>
  <si>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</si>
  <si>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</si>
  <si>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</si>
  <si>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</si>
  <si>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</si>
  <si>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</si>
  <si>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</si>
  <si>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</si>
  <si>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</si>
  <si>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</si>
  <si>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</si>
  <si>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</si>
  <si>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</si>
  <si>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</si>
  <si>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</si>
  <si>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</si>
  <si>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</si>
  <si>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</si>
  <si>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</si>
  <si>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</si>
  <si>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</si>
  <si>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</si>
  <si>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</si>
  <si>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</si>
  <si>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</si>
  <si>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</si>
  <si>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</si>
  <si>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</si>
  <si>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</si>
  <si>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</si>
  <si>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</si>
  <si>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</si>
  <si>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</si>
  <si>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</si>
  <si>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</si>
  <si>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</si>
  <si>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</si>
  <si>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</si>
  <si>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</si>
  <si>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</si>
  <si>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</si>
  <si>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</si>
  <si>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</si>
  <si>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</si>
  <si>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</si>
  <si>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</si>
  <si>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</si>
  <si>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</si>
  <si>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</si>
  <si>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</si>
  <si>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</si>
  <si>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</si>
  <si>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</si>
  <si>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</si>
  <si>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</si>
  <si>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</si>
  <si>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</si>
  <si>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</si>
  <si>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</si>
  <si>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</si>
  <si>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</si>
  <si>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</si>
  <si>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</si>
  <si>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</si>
  <si>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</si>
  <si>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</si>
  <si>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</si>
  <si>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</si>
  <si>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</si>
  <si>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</si>
  <si>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</si>
  <si>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</si>
  <si>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</si>
  <si>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</si>
  <si>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</si>
  <si>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</si>
  <si>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</si>
  <si>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</si>
  <si>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</si>
  <si>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</si>
  <si>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</si>
  <si>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</si>
  <si>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</si>
  <si>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</si>
  <si>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</si>
  <si>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</si>
  <si>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</si>
  <si>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</si>
  <si>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</si>
  <si>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</si>
  <si>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</si>
  <si>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</si>
  <si>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</si>
  <si>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</si>
  <si>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</si>
  <si>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</si>
  <si>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</si>
  <si>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</si>
  <si>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</si>
  <si>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</si>
  <si>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</si>
  <si>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</si>
  <si>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</si>
  <si>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</si>
  <si>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</si>
  <si>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</si>
  <si>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</si>
  <si>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</si>
  <si>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</si>
  <si>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</si>
  <si>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</si>
  <si>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</si>
  <si>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</si>
  <si>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</si>
  <si>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</si>
  <si>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</si>
  <si>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</si>
  <si>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</si>
  <si>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</si>
  <si>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</si>
  <si>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</si>
  <si>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</si>
  <si>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</si>
  <si>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</si>
  <si>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</si>
  <si>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</si>
  <si>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</si>
  <si>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</si>
  <si>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</si>
  <si>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</si>
  <si>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</si>
  <si>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</si>
  <si>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</si>
  <si>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</si>
  <si>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</si>
  <si>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</si>
  <si>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</si>
  <si>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</si>
  <si>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</si>
  <si>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</si>
  <si>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</si>
  <si>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</si>
  <si>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</si>
  <si>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</si>
  <si>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</si>
  <si>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</si>
  <si>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</si>
  <si>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</si>
  <si>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</si>
  <si>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</si>
  <si>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</si>
  <si>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</si>
  <si>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</si>
  <si>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</si>
  <si>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</si>
  <si>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</si>
  <si>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</si>
  <si>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</si>
  <si>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</si>
  <si>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</si>
  <si>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</si>
  <si>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</si>
  <si>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</si>
  <si>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</si>
  <si>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</si>
  <si>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</si>
  <si>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</si>
  <si>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</si>
  <si>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</si>
  <si>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</si>
  <si>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</si>
  <si>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</si>
  <si>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</si>
  <si>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</si>
  <si>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</si>
  <si>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</si>
  <si>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</si>
  <si>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</si>
  <si>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</si>
  <si>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</si>
  <si>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</si>
  <si>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</si>
  <si>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</si>
  <si>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</si>
  <si>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</si>
  <si>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</si>
  <si>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</si>
  <si>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</si>
  <si>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</si>
  <si>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</si>
  <si>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</si>
  <si>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</si>
  <si>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</si>
  <si>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</si>
  <si>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</si>
  <si>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</si>
  <si>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</si>
  <si>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</si>
  <si>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</si>
  <si>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</si>
  <si>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</si>
  <si>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</si>
  <si>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</si>
  <si>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</si>
  <si>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</si>
  <si>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</si>
  <si>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</si>
  <si>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</si>
  <si>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</si>
  <si>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</si>
  <si>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</si>
  <si>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</si>
  <si>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</si>
  <si>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</si>
  <si>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</si>
  <si>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</si>
  <si>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</si>
  <si>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</si>
  <si>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</si>
  <si>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</si>
  <si>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</si>
  <si>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</si>
  <si>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</si>
  <si>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</si>
  <si>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</si>
  <si>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</si>
  <si>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</si>
  <si>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</si>
  <si>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</si>
  <si>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</si>
  <si>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</si>
  <si>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</si>
  <si>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</si>
  <si>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</si>
  <si>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</si>
  <si>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</si>
  <si>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</si>
  <si>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</si>
  <si>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</si>
  <si>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</si>
  <si>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</si>
  <si>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</si>
  <si>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</si>
  <si>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</si>
  <si>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</si>
  <si>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</si>
  <si>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</si>
  <si>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</si>
  <si>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</si>
  <si>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</si>
  <si>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</si>
  <si>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</si>
  <si>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</si>
  <si>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</si>
  <si>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</si>
  <si>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</si>
  <si>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</si>
  <si>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</si>
  <si>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</si>
  <si>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</si>
  <si>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</si>
  <si>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</si>
  <si>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</si>
  <si>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</si>
  <si>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</si>
  <si>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</si>
  <si>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</si>
  <si>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</si>
  <si>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</si>
  <si>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</si>
  <si>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</si>
  <si>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</si>
  <si>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</si>
  <si>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</si>
  <si>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</si>
  <si>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</si>
  <si>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</si>
  <si>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</si>
  <si>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</si>
  <si>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</si>
  <si>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</si>
  <si>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</si>
  <si>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</si>
  <si>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</si>
  <si>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</si>
  <si>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</si>
  <si>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</si>
  <si>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</si>
  <si>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</si>
  <si>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</si>
  <si>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</si>
  <si>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</si>
  <si>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</si>
  <si>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</si>
  <si>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</si>
  <si>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</si>
  <si>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</si>
  <si>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</si>
  <si>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</si>
  <si>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</si>
  <si>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</si>
  <si>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</si>
  <si>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</si>
  <si>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</si>
  <si>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</si>
  <si>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</si>
  <si>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</si>
  <si>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</si>
  <si>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</si>
  <si>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</si>
  <si>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</si>
  <si>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</si>
  <si>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</si>
  <si>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</si>
  <si>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</si>
  <si>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</si>
  <si>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</si>
  <si>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</si>
  <si>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</si>
  <si>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</si>
  <si>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</si>
  <si>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</si>
  <si>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</si>
  <si>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</si>
  <si>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</si>
  <si>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</si>
  <si>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</si>
  <si>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</si>
  <si>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</si>
  <si>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</si>
  <si>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</si>
  <si>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</si>
  <si>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</si>
  <si>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</si>
  <si>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</si>
  <si>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</si>
  <si>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</si>
  <si>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</si>
  <si>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</si>
  <si>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</si>
  <si>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</si>
  <si>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</si>
  <si>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</si>
  <si>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</si>
  <si>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</si>
  <si>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</si>
  <si>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</si>
  <si>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</si>
  <si>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</si>
  <si>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</si>
  <si>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</si>
  <si>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</si>
  <si>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</si>
  <si>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</si>
  <si>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</si>
  <si>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</si>
  <si>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</si>
  <si>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</si>
  <si>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</si>
  <si>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</si>
  <si>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</si>
  <si>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</si>
  <si>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</si>
  <si>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</si>
  <si>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</si>
  <si>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</si>
  <si>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</si>
  <si>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</si>
  <si>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</si>
  <si>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</si>
  <si>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</si>
  <si>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</si>
  <si>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</si>
  <si>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</si>
  <si>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</si>
  <si>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</si>
  <si>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</si>
  <si>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</si>
  <si>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</si>
  <si>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</si>
  <si>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</si>
  <si>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</si>
  <si>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</si>
  <si>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</si>
  <si>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</si>
  <si>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</si>
  <si>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</si>
  <si>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</si>
  <si>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</si>
  <si>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</si>
  <si>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</si>
  <si>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</si>
  <si>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</si>
  <si>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</si>
  <si>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</si>
  <si>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</si>
  <si>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</si>
  <si>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</si>
  <si>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</si>
  <si>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</si>
  <si>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</si>
  <si>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</si>
  <si>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</si>
  <si>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</si>
  <si>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</si>
  <si>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</si>
  <si>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</si>
  <si>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</si>
  <si>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</si>
  <si>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</si>
  <si>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</si>
  <si>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</si>
  <si>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</si>
  <si>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</si>
  <si>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</si>
  <si>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</si>
  <si>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</si>
  <si>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</si>
  <si>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</si>
  <si>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</si>
  <si>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</si>
  <si>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</si>
  <si>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</si>
  <si>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</si>
  <si>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</si>
  <si>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</si>
  <si>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</si>
  <si>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</si>
  <si>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</si>
  <si>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</si>
  <si>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</si>
  <si>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</si>
  <si>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</si>
  <si>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</si>
  <si>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</si>
  <si>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</si>
  <si>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</si>
  <si>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</si>
  <si>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</si>
  <si>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</si>
  <si>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</si>
  <si>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</si>
  <si>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</si>
  <si>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</si>
  <si>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</si>
  <si>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</si>
  <si>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</si>
  <si>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</si>
  <si>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</si>
  <si>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</si>
  <si>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</si>
  <si>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</si>
  <si>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</si>
  <si>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</si>
  <si>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</si>
  <si>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</si>
  <si>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</si>
  <si>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</si>
  <si>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</si>
  <si>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</si>
  <si>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</si>
  <si>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</si>
  <si>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</si>
  <si>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</si>
  <si>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</si>
  <si>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</si>
  <si>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</si>
  <si>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</si>
  <si>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</si>
  <si>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</si>
  <si>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</si>
  <si>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</si>
  <si>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</si>
  <si>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</si>
  <si>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</si>
  <si>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</si>
  <si>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</si>
  <si>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</si>
  <si>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</si>
  <si>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</si>
  <si>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</si>
  <si>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</si>
  <si>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</si>
  <si>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</si>
  <si>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</si>
  <si>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</si>
  <si>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</si>
  <si>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</si>
  <si>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</si>
  <si>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</si>
  <si>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</si>
  <si>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</si>
  <si>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</si>
  <si>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</si>
  <si>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</si>
  <si>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</si>
  <si>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</si>
  <si>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</si>
  <si>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</si>
  <si>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</si>
  <si>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</si>
  <si>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</si>
  <si>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</si>
  <si>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</si>
  <si>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</si>
  <si>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</si>
  <si>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</si>
  <si>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</si>
  <si>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</si>
  <si>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</si>
  <si>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</si>
  <si>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</si>
  <si>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</si>
  <si>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</si>
  <si>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</si>
  <si>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</si>
  <si>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</si>
  <si>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</si>
  <si>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</si>
  <si>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</si>
  <si>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</si>
  <si>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</si>
  <si>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</si>
  <si>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</si>
  <si>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</si>
  <si>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</si>
  <si>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</si>
  <si>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</si>
  <si>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</si>
  <si>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</si>
  <si>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</si>
  <si>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</si>
  <si>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</si>
  <si>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</si>
  <si>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</si>
  <si>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</si>
  <si>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</si>
  <si>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</si>
  <si>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</si>
  <si>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</si>
  <si>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</si>
  <si>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</si>
  <si>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</si>
  <si>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</si>
  <si>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</si>
  <si>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</si>
  <si>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</si>
  <si>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</si>
  <si>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</si>
  <si>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</si>
  <si>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</si>
  <si>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</si>
  <si>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</si>
  <si>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</si>
  <si>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</si>
  <si>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</si>
  <si>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</si>
  <si>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</si>
  <si>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</si>
  <si>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</si>
  <si>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</si>
  <si>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</si>
  <si>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</si>
  <si>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</si>
  <si>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</si>
  <si>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</si>
  <si>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</si>
  <si>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</si>
  <si>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</si>
  <si>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</si>
  <si>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</si>
  <si>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</si>
  <si>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</si>
  <si>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</si>
  <si>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</si>
  <si>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</si>
  <si>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</si>
  <si>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</si>
  <si>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</si>
  <si>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</si>
  <si>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</si>
  <si>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</si>
  <si>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</si>
  <si>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</si>
  <si>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</si>
  <si>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</si>
  <si>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</si>
  <si>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</si>
  <si>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</si>
  <si>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</si>
  <si>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</si>
  <si>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</si>
  <si>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</si>
  <si>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</si>
  <si>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</si>
  <si>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</si>
  <si>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</si>
  <si>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</si>
  <si>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</si>
  <si>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</si>
  <si>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</si>
  <si>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</si>
  <si>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</si>
  <si>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</si>
  <si>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</si>
  <si>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</si>
  <si>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</si>
  <si>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</si>
  <si>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</si>
  <si>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</si>
  <si>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</si>
  <si>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</si>
  <si>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</si>
  <si>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</si>
  <si>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</si>
  <si>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</si>
  <si>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</si>
  <si>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</si>
  <si>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</si>
  <si>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</si>
  <si>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</si>
  <si>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</si>
  <si>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</si>
  <si>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</si>
  <si>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</si>
  <si>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</si>
  <si>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</si>
  <si>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</si>
  <si>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</si>
  <si>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</si>
  <si>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</si>
  <si>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</si>
  <si>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</si>
  <si>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</si>
  <si>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</si>
  <si>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</si>
  <si>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</si>
  <si>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</si>
  <si>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</si>
  <si>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</si>
  <si>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</si>
  <si>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</si>
  <si>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</si>
  <si>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</si>
  <si>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</si>
  <si>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</si>
  <si>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</si>
  <si>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</si>
  <si>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</si>
  <si>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</si>
  <si>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</si>
  <si>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</si>
  <si>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</si>
  <si>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</si>
  <si>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</si>
  <si>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</si>
  <si>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</si>
  <si>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</si>
  <si>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</si>
  <si>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</si>
  <si>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</si>
  <si>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</si>
  <si>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</si>
  <si>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</si>
  <si>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</si>
  <si>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</si>
  <si>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</si>
  <si>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</si>
  <si>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</si>
  <si>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</si>
  <si>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</si>
  <si>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</si>
  <si>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</si>
  <si>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</si>
  <si>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</si>
  <si>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</si>
  <si>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</si>
  <si>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</si>
  <si>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</si>
  <si>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</si>
  <si>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</si>
  <si>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</si>
  <si>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</si>
  <si>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</si>
  <si>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</si>
  <si>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</si>
  <si>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</si>
  <si>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</si>
  <si>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</si>
  <si>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</si>
  <si>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</si>
  <si>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</si>
  <si>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</si>
  <si>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</si>
  <si>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</si>
  <si>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</si>
  <si>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</si>
  <si>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</si>
  <si>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</si>
  <si>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</si>
  <si>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</si>
  <si>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</si>
  <si>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</si>
  <si>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</si>
  <si>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</si>
  <si>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</si>
  <si>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</si>
  <si>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</si>
  <si>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</si>
  <si>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</si>
  <si>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</si>
  <si>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</si>
  <si>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</si>
  <si>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</si>
  <si>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</si>
  <si>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</si>
  <si>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</si>
  <si>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</si>
  <si>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</si>
  <si>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</si>
  <si>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</si>
  <si>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</si>
  <si>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</si>
  <si>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</si>
  <si>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</si>
  <si>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</si>
  <si>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</si>
  <si>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</si>
  <si>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</si>
  <si>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</si>
  <si>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</si>
  <si>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</si>
  <si>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</si>
  <si>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</si>
  <si>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</si>
  <si>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</si>
  <si>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</si>
  <si>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</si>
  <si>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</si>
  <si>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</si>
  <si>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</si>
  <si>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</si>
  <si>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</si>
  <si>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</si>
  <si>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</si>
  <si>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</si>
  <si>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</si>
  <si>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</si>
  <si>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</si>
  <si>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</si>
  <si>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</si>
  <si>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</si>
  <si>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</si>
  <si>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</si>
  <si>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</si>
  <si>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</si>
  <si>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</si>
  <si>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</si>
  <si>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</si>
  <si>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</si>
  <si>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</si>
  <si>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</si>
  <si>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</si>
  <si>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</si>
  <si>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</si>
  <si>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</si>
  <si>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</si>
  <si>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</si>
  <si>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</si>
  <si>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</si>
  <si>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</si>
  <si>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</si>
  <si>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</si>
  <si>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</si>
  <si>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</si>
  <si>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</si>
  <si>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</si>
  <si>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</si>
  <si>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</si>
  <si>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</si>
  <si>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</si>
  <si>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</si>
  <si>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</si>
  <si>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</si>
  <si>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</si>
  <si>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</si>
  <si>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</si>
  <si>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</si>
  <si>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</si>
  <si>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</si>
  <si>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</si>
  <si>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</si>
  <si>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</si>
  <si>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</si>
  <si>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</si>
  <si>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</si>
  <si>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</si>
  <si>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</si>
  <si>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</si>
  <si>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</si>
  <si>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</si>
  <si>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</si>
  <si>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</si>
  <si>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</si>
  <si>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</si>
  <si>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</si>
  <si>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</si>
  <si>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</si>
  <si>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</si>
  <si>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</si>
  <si>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</si>
  <si>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</si>
  <si>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</si>
  <si>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</si>
  <si>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</si>
  <si>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</si>
  <si>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</si>
  <si>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</si>
  <si>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</si>
  <si>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</si>
  <si>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</si>
  <si>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</si>
  <si>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</si>
  <si>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</si>
  <si>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</si>
  <si>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</si>
  <si>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</si>
  <si>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</si>
  <si>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</si>
  <si>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</si>
  <si>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</si>
  <si>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</si>
  <si>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</si>
  <si>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</si>
  <si>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</si>
  <si>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</si>
  <si>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</si>
  <si>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</si>
  <si>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</si>
  <si>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</si>
  <si>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</si>
  <si>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</si>
  <si>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</si>
  <si>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</si>
  <si>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</si>
  <si>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</si>
  <si>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</si>
  <si>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</si>
  <si>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</si>
  <si>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</si>
  <si>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</si>
  <si>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</si>
  <si>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</si>
  <si>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</si>
  <si>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</si>
  <si>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</si>
  <si>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</si>
  <si>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</si>
  <si>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</si>
  <si>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</si>
  <si>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</si>
  <si>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</si>
  <si>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</si>
  <si>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</si>
  <si>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</si>
  <si>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</si>
  <si>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</si>
  <si>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</si>
  <si>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</si>
  <si>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</si>
  <si>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</si>
  <si>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</si>
  <si>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</si>
  <si>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</si>
  <si>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</si>
  <si>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</si>
  <si>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</si>
  <si>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</si>
  <si>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</si>
  <si>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</si>
  <si>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</si>
  <si>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</si>
  <si>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</si>
  <si>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</si>
  <si>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</si>
  <si>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</si>
  <si>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</si>
  <si>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</si>
  <si>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</si>
  <si>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</si>
  <si>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</si>
  <si>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</si>
  <si>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</si>
  <si>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</si>
  <si>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</si>
  <si>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</si>
  <si>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</si>
  <si>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</si>
  <si>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</si>
  <si>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</si>
  <si>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</si>
  <si>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</si>
  <si>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</si>
  <si>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</si>
  <si>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</si>
  <si>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</si>
  <si>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</si>
  <si>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</si>
  <si>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</si>
  <si>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</si>
  <si>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</si>
  <si>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</si>
  <si>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</si>
  <si>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</si>
  <si>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</si>
  <si>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</si>
  <si>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</si>
  <si>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</si>
  <si>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</si>
  <si>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</si>
  <si>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</si>
  <si>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</si>
  <si>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</si>
  <si>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</si>
  <si>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</si>
  <si>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</si>
  <si>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</si>
  <si>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</si>
  <si>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</si>
  <si>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</si>
  <si>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</si>
  <si>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</si>
  <si>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</si>
  <si>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</si>
  <si>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</si>
  <si>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</si>
  <si>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</si>
  <si>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</si>
  <si>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</si>
  <si>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</si>
  <si>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</si>
  <si>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</si>
  <si>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</si>
  <si>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</si>
  <si>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</si>
  <si>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</si>
  <si>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</si>
  <si>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</si>
  <si>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</si>
  <si>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</si>
  <si>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</si>
  <si>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</si>
  <si>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</si>
  <si>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</si>
  <si>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</si>
  <si>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</si>
  <si>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</si>
  <si>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</si>
  <si>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</si>
  <si>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</si>
  <si>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</si>
  <si>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</si>
  <si>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</si>
  <si>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</si>
  <si>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</si>
  <si>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</si>
  <si>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</si>
  <si>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</si>
  <si>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</si>
  <si>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</si>
  <si>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</si>
  <si>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</si>
  <si>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</si>
  <si>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</si>
  <si>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</si>
  <si>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</si>
  <si>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</si>
  <si>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</si>
  <si>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</si>
  <si>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</si>
  <si>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</si>
  <si>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</si>
  <si>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</si>
  <si>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</si>
  <si>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</si>
  <si>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</si>
  <si>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</si>
  <si>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</si>
  <si>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</si>
  <si>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</si>
  <si>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</si>
  <si>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</si>
  <si>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</si>
  <si>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</si>
  <si>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</si>
  <si>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</si>
  <si>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</si>
  <si>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</si>
  <si>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</si>
  <si>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</si>
  <si>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</si>
  <si>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</si>
  <si>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</si>
  <si>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</si>
  <si>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</si>
  <si>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</si>
  <si>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</si>
  <si>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</si>
  <si>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</si>
  <si>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</si>
  <si>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</si>
  <si>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</si>
  <si>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</si>
  <si>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</si>
  <si>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</si>
  <si>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</si>
  <si>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</si>
  <si>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</si>
  <si>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</si>
  <si>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</si>
  <si>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</si>
  <si>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</si>
  <si>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</si>
  <si>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</si>
  <si>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</si>
  <si>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</si>
  <si>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</si>
  <si>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</si>
  <si>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</si>
  <si>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</si>
  <si>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</si>
  <si>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</si>
  <si>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</si>
  <si>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</si>
  <si>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</si>
  <si>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</si>
  <si>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</si>
  <si>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</si>
  <si>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</si>
  <si>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</si>
  <si>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</si>
  <si>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</si>
  <si>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</si>
  <si>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</si>
  <si>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</si>
  <si>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</si>
  <si>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</si>
  <si>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</si>
  <si>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</si>
  <si>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</si>
  <si>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</si>
  <si>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</si>
  <si>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</si>
  <si>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</si>
  <si>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</si>
  <si>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</si>
  <si>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</si>
  <si>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</si>
  <si>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</si>
  <si>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</si>
  <si>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</si>
  <si>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</si>
  <si>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</si>
  <si>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</si>
  <si>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</si>
  <si>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</si>
  <si>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</si>
  <si>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</si>
  <si>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</si>
  <si>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</si>
  <si>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</si>
  <si>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</si>
  <si>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</si>
  <si>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</si>
  <si>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</si>
  <si>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</si>
  <si>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</si>
  <si>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</si>
  <si>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</si>
  <si>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</si>
  <si>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</si>
  <si>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</si>
  <si>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</si>
  <si>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</si>
  <si>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</si>
  <si>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</si>
  <si>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</si>
  <si>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</si>
  <si>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</si>
  <si>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</si>
  <si>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</si>
  <si>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</si>
  <si>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</si>
  <si>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</si>
  <si>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</si>
  <si>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</si>
  <si>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</si>
  <si>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</si>
  <si>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</si>
  <si>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</si>
  <si>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</si>
  <si>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</si>
  <si>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</si>
  <si>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</si>
  <si>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</si>
  <si>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</si>
  <si>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</si>
  <si>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</si>
  <si>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</si>
  <si>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</si>
  <si>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</si>
  <si>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</si>
  <si>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</si>
  <si>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</si>
  <si>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</si>
  <si>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</si>
  <si>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</si>
  <si>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</si>
  <si>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</si>
  <si>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</si>
  <si>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</si>
  <si>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</si>
  <si>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</si>
  <si>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</si>
  <si>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</si>
  <si>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</si>
  <si>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</si>
  <si>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</si>
  <si>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</si>
  <si>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</si>
  <si>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</si>
  <si>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</si>
  <si>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</si>
  <si>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</si>
  <si>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</si>
  <si>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</si>
  <si>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</si>
  <si>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</si>
  <si>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</si>
  <si>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</si>
  <si>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</si>
  <si>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</si>
  <si>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</si>
  <si>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</si>
  <si>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</si>
  <si>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</si>
  <si>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</si>
  <si>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</si>
  <si>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</si>
  <si>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</si>
  <si>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</si>
  <si>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</si>
  <si>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</si>
  <si>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</si>
  <si>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</si>
  <si>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</si>
  <si>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</si>
  <si>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</si>
  <si>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</si>
  <si>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</si>
  <si>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</si>
  <si>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</si>
  <si>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</si>
  <si>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</si>
  <si>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</si>
  <si>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</si>
  <si>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</si>
  <si>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</si>
  <si>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</si>
  <si>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</si>
  <si>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</si>
  <si>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</si>
  <si>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</si>
  <si>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</si>
  <si>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</si>
  <si>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</si>
  <si>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</si>
  <si>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</si>
  <si>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</si>
  <si>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</si>
  <si>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</si>
  <si>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</si>
  <si>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</si>
  <si>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</si>
  <si>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</si>
  <si>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</si>
  <si>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</si>
  <si>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</si>
  <si>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</si>
  <si>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</si>
  <si>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</si>
  <si>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</si>
  <si>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</si>
  <si>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</si>
  <si>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</si>
  <si>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</si>
  <si>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</si>
  <si>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</si>
  <si>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</si>
  <si>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</si>
  <si>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</si>
  <si>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</si>
  <si>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</si>
  <si>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</si>
  <si>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</si>
  <si>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</si>
  <si>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</si>
  <si>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</si>
  <si>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</si>
  <si>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</si>
  <si>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</si>
  <si>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</si>
  <si>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</si>
  <si>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</si>
  <si>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</si>
  <si>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</si>
  <si>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</si>
  <si>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</si>
  <si>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</si>
  <si>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</si>
  <si>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</si>
  <si>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</si>
  <si>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</si>
  <si>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</si>
  <si>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</si>
  <si>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</si>
  <si>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</si>
  <si>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</si>
  <si>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</si>
  <si>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</si>
  <si>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</si>
  <si>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</si>
  <si>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</si>
  <si>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</si>
  <si>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</si>
  <si>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</si>
  <si>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</si>
  <si>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</si>
  <si>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</si>
  <si>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</si>
  <si>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</si>
  <si>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</si>
  <si>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</si>
  <si>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</si>
  <si>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</si>
  <si>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</si>
  <si>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</si>
  <si>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</si>
  <si>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</si>
  <si>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</si>
  <si>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</si>
  <si>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</si>
  <si>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</si>
  <si>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</si>
  <si>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</si>
  <si>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</si>
  <si>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</si>
  <si>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</si>
  <si>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</si>
  <si>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</si>
  <si>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</si>
  <si>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</si>
  <si>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</si>
  <si>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</si>
  <si>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</si>
  <si>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</si>
  <si>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</si>
  <si>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</si>
  <si>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</si>
  <si>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</si>
  <si>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</si>
  <si>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</si>
  <si>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</si>
  <si>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</si>
  <si>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</si>
  <si>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</si>
  <si>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</si>
  <si>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</si>
  <si>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</si>
  <si>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</si>
  <si>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</si>
  <si>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</si>
  <si>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</si>
  <si>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</si>
  <si>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</si>
  <si>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</si>
  <si>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</si>
  <si>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</si>
  <si>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</si>
  <si>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</si>
  <si>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</si>
  <si>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</si>
  <si>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</si>
  <si>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</si>
  <si>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</si>
  <si>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</si>
  <si>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</si>
  <si>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</si>
  <si>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</si>
  <si>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</si>
  <si>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</si>
  <si>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</si>
  <si>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</si>
  <si>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</si>
  <si>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</si>
  <si>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</si>
  <si>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</si>
  <si>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</si>
  <si>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</si>
  <si>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</si>
  <si>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</si>
  <si>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</si>
  <si>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</si>
  <si>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</si>
  <si>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</si>
  <si>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</si>
  <si>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</si>
  <si>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</si>
  <si>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</si>
  <si>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</si>
  <si>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</si>
  <si>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</si>
  <si>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</si>
  <si>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</si>
  <si>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</si>
  <si>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</si>
  <si>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</si>
  <si>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</si>
  <si>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</si>
  <si>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</si>
  <si>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</si>
  <si>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</si>
  <si>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</si>
  <si>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</si>
  <si>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</si>
  <si>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</si>
  <si>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</si>
  <si>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</si>
  <si>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</si>
  <si>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</si>
  <si>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</si>
  <si>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</si>
  <si>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</si>
  <si>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</si>
  <si>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</si>
  <si>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</si>
  <si>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</si>
  <si>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</si>
  <si>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</si>
  <si>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</si>
  <si>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</si>
  <si>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</si>
  <si>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</si>
  <si>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</si>
  <si>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</si>
  <si>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</si>
  <si>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</si>
  <si>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</si>
  <si>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</si>
  <si>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</si>
  <si>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</si>
  <si>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</si>
  <si>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</si>
  <si>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</si>
  <si>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</si>
  <si>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</si>
  <si>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</si>
  <si>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</si>
  <si>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</si>
  <si>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</si>
  <si>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</si>
  <si>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</si>
  <si>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</si>
  <si>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</si>
  <si>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</si>
  <si>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</si>
  <si>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</si>
  <si>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</si>
  <si>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</si>
  <si>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</si>
  <si>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</si>
  <si>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</si>
  <si>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</si>
  <si>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</si>
  <si>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</si>
  <si>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</si>
  <si>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</si>
  <si>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</si>
  <si>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</si>
  <si>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</si>
  <si>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</si>
  <si>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</si>
  <si>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</si>
  <si>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</si>
  <si>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</si>
  <si>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</si>
  <si>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</si>
  <si>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</si>
  <si>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</si>
  <si>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</si>
  <si>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</si>
  <si>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</si>
  <si>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</si>
  <si>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</si>
  <si>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</si>
  <si>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</si>
  <si>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</si>
  <si>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</si>
  <si>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</si>
  <si>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</si>
  <si>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</si>
  <si>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</si>
  <si>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</si>
  <si>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</si>
  <si>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</si>
  <si>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</si>
  <si>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</si>
  <si>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</si>
  <si>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</si>
  <si>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</si>
  <si>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</si>
  <si>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</si>
  <si>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</si>
  <si>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</si>
  <si>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</si>
  <si>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</si>
  <si>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</si>
  <si>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</si>
  <si>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</si>
  <si>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</si>
  <si>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</si>
  <si>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</si>
  <si>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</si>
  <si>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</si>
  <si>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</si>
  <si>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</si>
  <si>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</si>
  <si>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</si>
  <si>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</si>
  <si>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</si>
  <si>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</si>
  <si>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</si>
  <si>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</si>
  <si>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</si>
  <si>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</si>
  <si>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</si>
  <si>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</si>
  <si>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</si>
  <si>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</si>
  <si>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</si>
  <si>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</si>
  <si>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</si>
  <si>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</si>
  <si>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</si>
  <si>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</si>
  <si>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</si>
  <si>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</si>
  <si>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</si>
  <si>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</si>
  <si>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</si>
  <si>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</si>
  <si>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</si>
  <si>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</si>
  <si>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</si>
  <si>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</si>
  <si>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</si>
  <si>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</si>
  <si>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</si>
  <si>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</si>
  <si>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</si>
  <si>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</si>
  <si>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</si>
  <si>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</si>
  <si>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</si>
  <si>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</si>
  <si>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</si>
  <si>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</si>
  <si>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</si>
  <si>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</si>
  <si>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</si>
  <si>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</si>
  <si>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</si>
  <si>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</si>
  <si>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</si>
  <si>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</si>
  <si>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</si>
  <si>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</si>
  <si>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</si>
  <si>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</si>
  <si>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</si>
  <si>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</si>
  <si>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</si>
  <si>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</si>
  <si>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</si>
  <si>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</si>
  <si>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</si>
  <si>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</si>
  <si>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</si>
  <si>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</si>
  <si>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</si>
  <si>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</si>
  <si>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</si>
  <si>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</si>
  <si>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</si>
  <si>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</si>
  <si>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</si>
  <si>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</si>
  <si>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</si>
  <si>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</si>
  <si>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</si>
  <si>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</si>
  <si>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</si>
  <si>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</si>
  <si>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</si>
  <si>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</si>
  <si>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</si>
  <si>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</si>
  <si>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</si>
  <si>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</si>
  <si>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</si>
  <si>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</si>
  <si>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</si>
  <si>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</si>
  <si>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</si>
  <si>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</si>
  <si>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</si>
  <si>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</si>
  <si>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</si>
  <si>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</si>
  <si>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</si>
  <si>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</si>
  <si>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</si>
  <si>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</si>
  <si>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</si>
  <si>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</si>
  <si>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</si>
  <si>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</si>
  <si>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</si>
  <si>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</si>
  <si>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</si>
  <si>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</si>
  <si>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</si>
  <si>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</si>
  <si>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</si>
  <si>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</si>
  <si>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</si>
  <si>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</si>
  <si>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</si>
  <si>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</si>
  <si>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</si>
  <si>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</si>
  <si>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</si>
  <si>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</si>
  <si>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</si>
  <si>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</si>
  <si>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</si>
  <si>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</si>
  <si>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</si>
  <si>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</si>
  <si>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</si>
  <si>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</si>
  <si>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</si>
  <si>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</si>
  <si>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</si>
  <si>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</si>
  <si>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</si>
  <si>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</si>
  <si>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</si>
  <si>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</si>
  <si>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</si>
  <si>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</si>
  <si>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</si>
  <si>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</si>
  <si>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</si>
  <si>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</si>
  <si>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</si>
  <si>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</si>
  <si>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</si>
  <si>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</si>
  <si>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</si>
  <si>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</si>
  <si>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</si>
  <si>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</si>
  <si>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</si>
  <si>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</si>
  <si>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</si>
  <si>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</si>
  <si>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</si>
  <si>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</si>
  <si>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</si>
  <si>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</si>
  <si>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</si>
  <si>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</si>
  <si>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</si>
  <si>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</si>
  <si>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</si>
  <si>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</si>
  <si>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</si>
  <si>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</si>
  <si>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</si>
  <si>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</si>
  <si>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</si>
  <si>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</si>
  <si>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</si>
  <si>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</si>
  <si>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</si>
  <si>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</si>
  <si>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</si>
  <si>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</si>
  <si>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</si>
  <si>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</si>
  <si>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</si>
  <si>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</si>
  <si>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</si>
  <si>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</si>
  <si>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</si>
  <si>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</si>
  <si>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</si>
  <si>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</si>
  <si>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</si>
  <si>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</si>
  <si>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</si>
  <si>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</si>
  <si>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</si>
  <si>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</si>
  <si>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</si>
  <si>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</si>
  <si>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</si>
  <si>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</si>
  <si>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</si>
  <si>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</si>
  <si>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</si>
  <si>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</si>
  <si>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</si>
  <si>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</si>
  <si>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</si>
  <si>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</si>
  <si>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</si>
  <si>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</si>
  <si>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</si>
  <si>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</si>
  <si>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</si>
  <si>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</si>
  <si>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</si>
  <si>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</si>
  <si>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</si>
  <si>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</si>
  <si>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</si>
  <si>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</si>
  <si>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</si>
  <si>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</si>
  <si>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</si>
  <si>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</si>
  <si>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</si>
  <si>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</si>
  <si>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</si>
  <si>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</si>
  <si>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</si>
  <si>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</si>
  <si>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</si>
  <si>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</si>
  <si>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</si>
  <si>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</si>
  <si>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</si>
  <si>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</si>
  <si>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</si>
  <si>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</si>
  <si>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</si>
  <si>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</si>
  <si>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</si>
  <si>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</si>
  <si>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</si>
  <si>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</si>
  <si>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</si>
  <si>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</si>
  <si>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</si>
  <si>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</si>
  <si>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</si>
  <si>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</si>
  <si>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</si>
  <si>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</si>
  <si>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</si>
  <si>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</si>
  <si>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</si>
  <si>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</si>
  <si>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</si>
  <si>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</si>
  <si>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</si>
  <si>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</si>
  <si>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</si>
  <si>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</si>
  <si>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</si>
  <si>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</si>
  <si>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</si>
  <si>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</si>
  <si>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</si>
  <si>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</si>
  <si>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</si>
  <si>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</si>
  <si>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</si>
  <si>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</si>
  <si>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</si>
  <si>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</si>
  <si>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</si>
  <si>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</si>
  <si>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</si>
  <si>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</si>
  <si>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</si>
  <si>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</si>
  <si>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</si>
  <si>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</si>
  <si>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</si>
  <si>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</si>
  <si>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</si>
  <si>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</si>
  <si>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</si>
  <si>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</si>
  <si>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</si>
  <si>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</si>
  <si>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</si>
  <si>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</si>
  <si>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</si>
  <si>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</si>
  <si>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</si>
  <si>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</si>
  <si>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</si>
  <si>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</si>
  <si>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</si>
  <si>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</si>
  <si>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</si>
  <si>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</si>
  <si>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</si>
  <si>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</si>
  <si>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</si>
  <si>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</si>
  <si>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</si>
  <si>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</si>
  <si>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</si>
  <si>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</si>
  <si>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</si>
  <si>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</si>
  <si>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</si>
  <si>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</si>
  <si>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</si>
  <si>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</si>
  <si>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</si>
  <si>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</si>
  <si>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</si>
  <si>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</si>
  <si>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</si>
  <si>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</si>
  <si>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</si>
  <si>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</si>
  <si>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</si>
  <si>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</si>
  <si>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</si>
  <si>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</si>
  <si>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</si>
  <si>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</si>
  <si>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</si>
  <si>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</si>
  <si>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</si>
  <si>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</si>
  <si>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</si>
  <si>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</si>
  <si>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</si>
  <si>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</si>
  <si>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</si>
  <si>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</si>
  <si>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</si>
  <si>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</si>
  <si>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</si>
  <si>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</si>
  <si>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</si>
  <si>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</si>
  <si>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</si>
  <si>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</si>
  <si>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</si>
  <si>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</si>
  <si>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</si>
  <si>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</si>
  <si>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</si>
  <si>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</si>
  <si>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</si>
  <si>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</si>
  <si>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</si>
  <si>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</si>
  <si>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</si>
  <si>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</si>
  <si>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</si>
  <si>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</si>
  <si>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</si>
  <si>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</si>
  <si>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</si>
  <si>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</si>
  <si>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</si>
  <si>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</si>
  <si>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</si>
  <si>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</si>
  <si>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</si>
  <si>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</si>
  <si>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</si>
  <si>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</si>
  <si>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</si>
  <si>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</si>
  <si>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</si>
  <si>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</si>
  <si>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</si>
  <si>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</si>
  <si>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</si>
  <si>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</si>
  <si>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</si>
  <si>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</si>
  <si>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</si>
  <si>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</si>
  <si>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</si>
  <si>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</si>
  <si>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</si>
  <si>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</si>
  <si>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</si>
  <si>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</si>
  <si>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</si>
  <si>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</si>
  <si>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</si>
  <si>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</si>
  <si>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</si>
  <si>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</si>
  <si>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</si>
  <si>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</si>
  <si>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</si>
  <si>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</si>
  <si>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</si>
  <si>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</si>
  <si>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</si>
  <si>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</si>
  <si>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</si>
  <si>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</si>
  <si>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</si>
  <si>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</si>
  <si>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</si>
  <si>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</si>
  <si>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</si>
  <si>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</si>
  <si>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</si>
  <si>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</si>
  <si>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</si>
  <si>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</si>
  <si>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</si>
  <si>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</si>
  <si>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</si>
  <si>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</si>
  <si>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</si>
  <si>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</si>
  <si>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</si>
  <si>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</si>
  <si>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</si>
  <si>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</si>
  <si>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</si>
  <si>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</si>
  <si>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</si>
  <si>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</si>
  <si>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</si>
  <si>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</si>
  <si>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</si>
  <si>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</si>
  <si>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</si>
  <si>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</si>
  <si>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</si>
  <si>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</si>
  <si>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</si>
  <si>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</si>
  <si>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</si>
  <si>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</si>
  <si>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</si>
  <si>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</si>
  <si>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</si>
  <si>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</si>
  <si>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</si>
  <si>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</si>
  <si>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</si>
  <si>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</si>
  <si>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</si>
  <si>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</si>
  <si>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</si>
  <si>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</si>
  <si>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</si>
  <si>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</si>
  <si>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</si>
  <si>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</si>
  <si>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</si>
  <si>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</si>
  <si>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</si>
  <si>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</si>
  <si>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</si>
  <si>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</si>
  <si>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</si>
  <si>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</si>
  <si>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</si>
  <si>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</si>
  <si>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</si>
  <si>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</si>
  <si>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</si>
  <si>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</si>
  <si>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</si>
  <si>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</si>
  <si>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</si>
  <si>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</si>
  <si>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</si>
  <si>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</si>
  <si>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</si>
  <si>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</si>
  <si>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</si>
  <si>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</si>
  <si>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</si>
  <si>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</si>
  <si>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</si>
  <si>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</si>
  <si>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</si>
  <si>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</si>
  <si>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</si>
  <si>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</si>
  <si>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</si>
  <si>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</si>
  <si>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</si>
  <si>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</si>
  <si>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</si>
  <si>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</si>
  <si>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</si>
  <si>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</si>
  <si>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</si>
  <si>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</si>
  <si>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</si>
  <si>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</si>
  <si>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</si>
  <si>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</si>
  <si>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</si>
  <si>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</si>
  <si>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</si>
  <si>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</si>
  <si>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</si>
  <si>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</si>
  <si>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</si>
  <si>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</si>
  <si>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</si>
  <si>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</si>
  <si>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</si>
  <si>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</si>
  <si>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</si>
  <si>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</si>
  <si>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</si>
  <si>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</si>
  <si>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</si>
  <si>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</si>
  <si>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</si>
  <si>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</si>
  <si>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</si>
  <si>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</si>
  <si>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</si>
  <si>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</si>
  <si>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</si>
  <si>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</si>
  <si>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</si>
  <si>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</si>
  <si>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</si>
  <si>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</si>
  <si>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</si>
  <si>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</si>
  <si>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</si>
  <si>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</si>
  <si>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</si>
  <si>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</si>
  <si>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</si>
  <si>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</si>
  <si>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</si>
  <si>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</si>
  <si>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</si>
  <si>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</si>
  <si>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</si>
  <si>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</si>
  <si>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</si>
  <si>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</si>
  <si>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</si>
  <si>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</si>
  <si>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</si>
  <si>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</si>
  <si>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</si>
  <si>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</si>
  <si>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</si>
  <si>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</si>
  <si>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</si>
  <si>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</si>
  <si>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</si>
  <si>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</si>
  <si>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</si>
  <si>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</si>
  <si>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</si>
  <si>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</si>
  <si>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</si>
  <si>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</si>
  <si>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</si>
  <si>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</si>
  <si>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</si>
  <si>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</si>
  <si>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</si>
  <si>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</si>
  <si>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</si>
  <si>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</si>
  <si>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</si>
  <si>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</si>
  <si>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</si>
  <si>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</si>
  <si>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</si>
  <si>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</si>
  <si>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</si>
  <si>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</si>
  <si>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</si>
  <si>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</si>
  <si>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</si>
  <si>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</si>
  <si>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</si>
  <si>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</si>
  <si>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</si>
  <si>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</si>
  <si>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</si>
  <si>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</si>
  <si>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</si>
  <si>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</si>
  <si>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</si>
  <si>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</si>
  <si>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</si>
  <si>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</si>
  <si>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</si>
  <si>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</si>
  <si>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</si>
  <si>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</si>
  <si>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</si>
  <si>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</si>
  <si>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</si>
  <si>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</si>
  <si>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</si>
  <si>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</si>
  <si>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</si>
  <si>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</si>
  <si>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</si>
  <si>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</si>
  <si>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</si>
  <si>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</si>
  <si>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</si>
  <si>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</si>
  <si>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</si>
  <si>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</si>
  <si>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</si>
  <si>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</si>
  <si>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</si>
  <si>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</si>
  <si>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</si>
  <si>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</si>
  <si>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</si>
  <si>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</si>
  <si>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</si>
  <si>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</si>
  <si>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</si>
  <si>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</si>
  <si>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</si>
  <si>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</si>
  <si>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</si>
  <si>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</si>
  <si>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</si>
  <si>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</si>
  <si>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</si>
  <si>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</si>
  <si>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</si>
  <si>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</si>
  <si>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</si>
  <si>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</si>
  <si>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</si>
  <si>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</si>
  <si>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</si>
  <si>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</si>
  <si>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</si>
  <si>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</si>
  <si>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</si>
  <si>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</si>
  <si>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</si>
  <si>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</si>
  <si>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</si>
  <si>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</si>
  <si>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</si>
  <si>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</si>
  <si>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</si>
  <si>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</si>
  <si>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</si>
  <si>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</si>
  <si>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</si>
  <si>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</si>
  <si>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</si>
  <si>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</si>
  <si>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</si>
  <si>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</si>
  <si>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</si>
  <si>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</si>
  <si>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</si>
  <si>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</si>
  <si>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</si>
  <si>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</si>
  <si>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</si>
  <si>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</si>
  <si>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</si>
  <si>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</si>
  <si>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</si>
  <si>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</si>
  <si>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</si>
  <si>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</si>
  <si>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</si>
  <si>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</si>
  <si>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</si>
  <si>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</si>
  <si>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</si>
  <si>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</si>
  <si>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</si>
  <si>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</si>
  <si>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</si>
  <si>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</si>
  <si>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</si>
  <si>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</si>
  <si>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</si>
  <si>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</si>
  <si>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</si>
  <si>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</si>
  <si>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</si>
  <si>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</si>
  <si>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</si>
  <si>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</si>
  <si>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</si>
  <si>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</si>
  <si>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</si>
  <si>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</si>
  <si>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</si>
  <si>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</si>
  <si>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</si>
  <si>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</si>
  <si>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</si>
  <si>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</si>
  <si>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</si>
  <si>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</si>
  <si>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</si>
  <si>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</si>
  <si>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</si>
  <si>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</si>
  <si>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</si>
  <si>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</si>
  <si>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</si>
  <si>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</si>
  <si>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</si>
  <si>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</si>
  <si>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</si>
  <si>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</si>
  <si>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</si>
  <si>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</si>
  <si>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</si>
  <si>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</si>
  <si>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</si>
  <si>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</si>
  <si>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</si>
  <si>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</si>
  <si>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</si>
  <si>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</si>
  <si>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</si>
  <si>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</si>
  <si>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</si>
  <si>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</si>
  <si>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</si>
  <si>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</si>
  <si>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</si>
  <si>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</si>
  <si>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</si>
  <si>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</si>
  <si>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</si>
  <si>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</si>
  <si>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</si>
  <si>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</si>
  <si>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</si>
  <si>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</si>
  <si>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</si>
  <si>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</si>
  <si>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</si>
  <si>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</si>
  <si>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</si>
  <si>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</si>
  <si>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</si>
  <si>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</si>
  <si>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</si>
  <si>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</si>
  <si>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</si>
  <si>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</si>
  <si>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</si>
  <si>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</si>
  <si>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</si>
  <si>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</si>
  <si>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</si>
  <si>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</si>
  <si>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</si>
  <si>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</si>
  <si>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</si>
  <si>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</si>
  <si>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</si>
  <si>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</si>
  <si>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</si>
  <si>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</si>
  <si>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</si>
  <si>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</si>
  <si>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</si>
  <si>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</si>
  <si>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</si>
  <si>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</si>
  <si>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</si>
  <si>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</si>
  <si>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</si>
  <si>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</si>
  <si>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</si>
  <si>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</si>
  <si>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</si>
  <si>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</si>
  <si>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</si>
  <si>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</si>
  <si>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</si>
  <si>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</si>
  <si>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</si>
  <si>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</si>
  <si>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</si>
  <si>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</si>
  <si>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</si>
  <si>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</si>
  <si>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</si>
  <si>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</si>
  <si>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</si>
  <si>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</si>
  <si>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</si>
  <si>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</si>
  <si>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</si>
  <si>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</si>
  <si>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</si>
  <si>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</si>
  <si>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</si>
  <si>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</si>
  <si>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</si>
  <si>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</si>
  <si>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</si>
  <si>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</si>
  <si>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</si>
  <si>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</si>
  <si>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</si>
  <si>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</si>
  <si>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</si>
  <si>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</si>
  <si>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</si>
  <si>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</si>
  <si>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</si>
  <si>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</si>
  <si>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</si>
  <si>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</si>
  <si>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</si>
  <si>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</si>
  <si>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</si>
  <si>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</si>
  <si>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</si>
  <si>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</si>
  <si>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</si>
  <si>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</si>
  <si>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</si>
  <si>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</si>
  <si>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</si>
  <si>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</si>
  <si>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</si>
  <si>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</si>
  <si>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</si>
  <si>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</si>
  <si>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</si>
  <si>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</si>
  <si>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</si>
  <si>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</si>
  <si>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</si>
  <si>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</si>
  <si>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</si>
  <si>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</si>
  <si>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</si>
  <si>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</si>
  <si>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</si>
  <si>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</si>
  <si>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</si>
  <si>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</si>
  <si>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</si>
  <si>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</si>
  <si>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</si>
  <si>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</si>
  <si>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</si>
  <si>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</si>
  <si>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</si>
  <si>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</si>
  <si>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</si>
  <si>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</si>
  <si>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</si>
  <si>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</si>
  <si>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</si>
  <si>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</si>
  <si>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</si>
  <si>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</si>
  <si>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</si>
  <si>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</si>
  <si>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</si>
  <si>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</si>
  <si>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</si>
  <si>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</si>
  <si>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</si>
  <si>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</si>
  <si>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</si>
  <si>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</si>
  <si>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</si>
  <si>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</si>
  <si>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</si>
  <si>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</si>
  <si>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</si>
  <si>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</si>
  <si>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</si>
  <si>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</si>
  <si>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</si>
  <si>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</si>
  <si>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</si>
  <si>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</si>
  <si>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</si>
  <si>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</si>
  <si>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</si>
  <si>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</si>
  <si>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</si>
  <si>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</si>
  <si>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</si>
  <si>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</si>
  <si>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</si>
  <si>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</si>
  <si>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</si>
  <si>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</si>
  <si>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</si>
  <si>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</si>
  <si>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</si>
  <si>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</si>
  <si>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</si>
  <si>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</si>
  <si>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</si>
  <si>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</si>
  <si>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</si>
  <si>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</si>
  <si>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</si>
  <si>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</si>
  <si>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</si>
  <si>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</si>
  <si>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</si>
  <si>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</si>
  <si>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</si>
  <si>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</si>
  <si>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</si>
  <si>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</si>
  <si>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</si>
  <si>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</si>
  <si>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</si>
  <si>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</si>
  <si>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</si>
  <si>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</si>
  <si>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</si>
  <si>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</si>
  <si>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</si>
  <si>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</si>
  <si>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</si>
  <si>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</si>
  <si>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</si>
  <si>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</si>
  <si>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</si>
  <si>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</si>
  <si>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</si>
  <si>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</si>
  <si>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</si>
  <si>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</si>
  <si>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</si>
  <si>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</si>
  <si>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</si>
  <si>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</si>
  <si>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</si>
  <si>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</si>
  <si>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</si>
  <si>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</si>
  <si>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</si>
  <si>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</si>
  <si>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</si>
  <si>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</si>
  <si>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</si>
  <si>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</si>
  <si>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</si>
  <si>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</si>
  <si>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</si>
  <si>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</si>
  <si>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</si>
  <si>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</si>
  <si>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</si>
  <si>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</si>
  <si>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</si>
  <si>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</si>
  <si>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</si>
  <si>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</si>
  <si>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</si>
  <si>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</si>
  <si>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</si>
  <si>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</si>
  <si>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</si>
  <si>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</si>
  <si>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</si>
  <si>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</si>
  <si>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</si>
  <si>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</si>
  <si>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</si>
  <si>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</si>
  <si>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</si>
  <si>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</si>
  <si>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</si>
  <si>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</si>
  <si>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</si>
  <si>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</si>
  <si>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</si>
  <si>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</si>
  <si>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</si>
  <si>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</si>
  <si>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</si>
  <si>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</si>
  <si>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</si>
  <si>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</si>
  <si>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</si>
  <si>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</si>
  <si>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</si>
  <si>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</si>
  <si>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</si>
  <si>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</si>
  <si>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</si>
  <si>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</si>
  <si>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</si>
  <si>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</si>
  <si>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</si>
  <si>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</si>
  <si>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</si>
  <si>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</si>
  <si>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</si>
  <si>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</si>
  <si>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</si>
  <si>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</si>
  <si>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</si>
  <si>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</si>
  <si>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</si>
  <si>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</si>
  <si>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</si>
  <si>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</si>
  <si>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</si>
  <si>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</si>
  <si>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</si>
  <si>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</si>
  <si>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</si>
  <si>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</si>
  <si>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</si>
  <si>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</si>
  <si>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</si>
  <si>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</si>
  <si>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</si>
  <si>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</si>
  <si>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</si>
  <si>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</si>
  <si>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</si>
  <si>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</si>
  <si>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</si>
  <si>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</si>
  <si>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</si>
  <si>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</si>
  <si>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</si>
  <si>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</si>
  <si>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</si>
  <si>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</si>
  <si>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</si>
  <si>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</si>
  <si>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</si>
  <si>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</si>
  <si>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</si>
  <si>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</si>
  <si>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</si>
  <si>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</si>
  <si>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</si>
  <si>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</si>
  <si>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</si>
  <si>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</si>
  <si>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</si>
  <si>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</si>
  <si>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</si>
  <si>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</si>
  <si>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</si>
  <si>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</si>
  <si>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</si>
  <si>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</si>
  <si>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</si>
  <si>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</si>
  <si>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</si>
  <si>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</si>
  <si>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</si>
  <si>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</si>
  <si>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</si>
  <si>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</si>
  <si>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</si>
  <si>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</si>
  <si>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</si>
  <si>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</si>
  <si>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</si>
  <si>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</si>
  <si>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</si>
  <si>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</si>
  <si>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</si>
  <si>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</si>
  <si>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</si>
  <si>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</si>
  <si>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</si>
  <si>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</si>
  <si>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</si>
  <si>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</si>
  <si>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</si>
  <si>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</si>
  <si>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</si>
  <si>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</si>
  <si>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</si>
  <si>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</si>
  <si>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</si>
  <si>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</si>
  <si>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</si>
  <si>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</si>
  <si>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</si>
  <si>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</si>
  <si>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</si>
  <si>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</si>
  <si>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</si>
  <si>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</si>
  <si>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</si>
  <si>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</si>
  <si>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</si>
  <si>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</si>
  <si>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</si>
  <si>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</si>
  <si>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</si>
  <si>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</si>
  <si>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</si>
  <si>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</si>
  <si>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</si>
  <si>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</si>
  <si>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</si>
  <si>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</si>
  <si>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</si>
  <si>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</si>
  <si>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</si>
  <si>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</si>
  <si>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</si>
  <si>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</si>
  <si>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</si>
  <si>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</si>
  <si>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</si>
  <si>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</si>
  <si>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</si>
  <si>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</si>
  <si>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</si>
  <si>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</si>
  <si>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</si>
  <si>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</si>
  <si>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</si>
  <si>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</si>
  <si>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</si>
  <si>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</si>
  <si>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</si>
  <si>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</si>
  <si>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</si>
  <si>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</si>
  <si>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</si>
  <si>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</si>
  <si>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</si>
  <si>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</si>
  <si>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</si>
  <si>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</si>
  <si>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</si>
  <si>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</si>
  <si>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</si>
  <si>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</si>
  <si>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</si>
  <si>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</si>
  <si>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</si>
  <si>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</si>
  <si>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</si>
  <si>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</si>
  <si>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</si>
  <si>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</si>
  <si>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</si>
  <si>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</si>
  <si>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</si>
  <si>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</si>
  <si>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</si>
  <si>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</si>
  <si>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</si>
  <si>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</si>
  <si>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</si>
  <si>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</si>
  <si>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</si>
  <si>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</si>
  <si>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</si>
  <si>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</si>
  <si>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</si>
  <si>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</si>
  <si>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</si>
  <si>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</si>
  <si>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</si>
  <si>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</si>
  <si>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</si>
  <si>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</si>
  <si>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</si>
  <si>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</si>
  <si>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</si>
  <si>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</si>
  <si>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</si>
  <si>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</si>
  <si>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</si>
  <si>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</si>
  <si>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</si>
  <si>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</si>
  <si>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</si>
  <si>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</si>
  <si>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</si>
  <si>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</si>
  <si>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</si>
  <si>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</si>
  <si>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</si>
  <si>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</si>
  <si>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</si>
  <si>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</si>
  <si>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</si>
  <si>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</si>
  <si>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</si>
  <si>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</si>
  <si>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</si>
  <si>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</si>
  <si>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</si>
  <si>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</si>
  <si>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</si>
  <si>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</si>
  <si>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</si>
  <si>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</si>
  <si>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</si>
  <si>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</si>
  <si>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</si>
  <si>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</si>
  <si>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</si>
  <si>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</si>
  <si>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</si>
  <si>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</si>
  <si>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</si>
  <si>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</si>
  <si>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</si>
  <si>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</si>
  <si>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</si>
  <si>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</si>
  <si>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</si>
  <si>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</si>
  <si>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</si>
  <si>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</si>
  <si>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</si>
  <si>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</si>
  <si>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</si>
  <si>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</si>
  <si>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</si>
  <si>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</si>
  <si>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</si>
  <si>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</si>
  <si>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</si>
  <si>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</si>
  <si>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</si>
  <si>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</si>
  <si>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</si>
  <si>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</si>
  <si>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</si>
  <si>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</si>
  <si>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</si>
  <si>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</si>
  <si>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</si>
  <si>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</si>
  <si>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</si>
  <si>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</si>
  <si>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</si>
  <si>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</si>
  <si>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</si>
  <si>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</si>
  <si>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</si>
  <si>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</si>
  <si>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</si>
  <si>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</si>
  <si>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</si>
  <si>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</si>
  <si>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</si>
  <si>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</si>
  <si>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</si>
  <si>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</si>
  <si>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</si>
  <si>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</si>
  <si>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</si>
  <si>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</si>
  <si>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</si>
  <si>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</si>
  <si>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</si>
  <si>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</si>
  <si>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</si>
  <si>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</si>
  <si>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</si>
  <si>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</si>
  <si>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</si>
  <si>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</si>
  <si>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</si>
  <si>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</si>
  <si>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</si>
  <si>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</si>
  <si>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</si>
  <si>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</si>
  <si>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</si>
  <si>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</si>
  <si>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</si>
  <si>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</si>
  <si>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</si>
  <si>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</si>
  <si>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</si>
  <si>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</si>
  <si>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</si>
  <si>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</si>
  <si>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</si>
  <si>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</si>
  <si>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</si>
  <si>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</si>
  <si>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</si>
  <si>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</si>
  <si>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</si>
  <si>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</si>
  <si>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</si>
  <si>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</si>
  <si>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</si>
  <si>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</si>
  <si>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</si>
  <si>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</si>
  <si>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</si>
  <si>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</si>
  <si>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</si>
  <si>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</si>
  <si>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</si>
  <si>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</si>
  <si>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</si>
  <si>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</si>
  <si>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</si>
  <si>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</si>
  <si>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</si>
  <si>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</si>
  <si>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</si>
  <si>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</si>
  <si>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</si>
  <si>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</si>
  <si>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</si>
  <si>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</si>
  <si>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</si>
  <si>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</si>
  <si>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</si>
  <si>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</si>
  <si>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</si>
  <si>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</si>
  <si>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</si>
  <si>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</si>
  <si>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</si>
  <si>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</si>
  <si>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</si>
  <si>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</si>
  <si>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</si>
  <si>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</si>
  <si>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</si>
  <si>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</si>
  <si>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</si>
  <si>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</si>
  <si>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</si>
  <si>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</si>
  <si>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</si>
  <si>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</si>
  <si>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</si>
  <si>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</si>
  <si>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</si>
  <si>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</si>
  <si>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</si>
  <si>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</si>
  <si>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</si>
  <si>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</si>
  <si>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</si>
  <si>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</si>
  <si>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</si>
  <si>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</si>
  <si>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</si>
  <si>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</si>
  <si>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</si>
  <si>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</si>
  <si>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</si>
  <si>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</si>
  <si>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</si>
  <si>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</si>
  <si>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</si>
  <si>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</si>
  <si>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</si>
  <si>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</si>
  <si>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</si>
  <si>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</si>
  <si>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</si>
  <si>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</si>
  <si>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</si>
  <si>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</si>
  <si>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</si>
  <si>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</si>
  <si>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</si>
  <si>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</si>
  <si>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</si>
  <si>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</si>
  <si>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</si>
  <si>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</si>
  <si>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</si>
  <si>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</si>
  <si>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</si>
  <si>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</si>
  <si>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</si>
  <si>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</si>
  <si>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</si>
  <si>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</si>
  <si>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</si>
  <si>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</si>
  <si>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</si>
  <si>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</si>
  <si>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</si>
  <si>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</si>
  <si>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</si>
  <si>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</si>
  <si>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</si>
  <si>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</si>
  <si>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</si>
  <si>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</si>
  <si>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</si>
  <si>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</si>
  <si>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</si>
  <si>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</si>
  <si>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</si>
  <si>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</si>
  <si>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</si>
  <si>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</si>
  <si>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</si>
  <si>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</si>
  <si>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</si>
  <si>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</si>
  <si>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</si>
  <si>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</si>
  <si>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</si>
  <si>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</si>
  <si>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</si>
  <si>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</si>
  <si>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</si>
  <si>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</si>
  <si>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</si>
  <si>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</si>
  <si>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</si>
  <si>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</si>
  <si>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</si>
  <si>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</si>
  <si>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</si>
  <si>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</si>
  <si>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</si>
  <si>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</si>
  <si>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</si>
  <si>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</si>
  <si>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</si>
  <si>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</si>
  <si>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</si>
  <si>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</si>
  <si>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</si>
  <si>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</si>
  <si>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</si>
  <si>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</si>
  <si>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</si>
  <si>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</si>
  <si>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</si>
  <si>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</si>
  <si>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</si>
  <si>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</si>
  <si>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</si>
  <si>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</si>
  <si>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</si>
  <si>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</si>
  <si>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</si>
  <si>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</si>
  <si>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</si>
  <si>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</si>
  <si>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</si>
  <si>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</si>
  <si>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</si>
  <si>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</si>
  <si>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</si>
  <si>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</si>
  <si>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</si>
  <si>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</si>
  <si>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</si>
  <si>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</si>
  <si>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</si>
  <si>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</si>
  <si>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</si>
  <si>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</si>
  <si>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</si>
  <si>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</si>
  <si>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</si>
  <si>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</si>
  <si>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</si>
  <si>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</si>
  <si>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</si>
  <si>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</si>
  <si>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</si>
  <si>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</si>
  <si>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</si>
  <si>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</si>
  <si>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</si>
  <si>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</si>
  <si>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</si>
  <si>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</si>
  <si>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</si>
  <si>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</si>
  <si>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</si>
  <si>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</si>
  <si>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</si>
  <si>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</si>
  <si>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</si>
  <si>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</si>
  <si>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</si>
  <si>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</si>
  <si>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</si>
  <si>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</si>
  <si>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</si>
  <si>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</si>
  <si>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</si>
  <si>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</si>
  <si>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</si>
  <si>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</si>
  <si>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</si>
  <si>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</si>
  <si>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</si>
  <si>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</si>
  <si>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</si>
  <si>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</si>
  <si>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</si>
  <si>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</si>
  <si>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</si>
  <si>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</si>
  <si>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</si>
  <si>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</si>
  <si>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</si>
  <si>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</si>
  <si>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</si>
  <si>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</si>
  <si>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</si>
  <si>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</si>
  <si>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</si>
  <si>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</si>
  <si>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</si>
  <si>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</si>
  <si>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</si>
  <si>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</si>
  <si>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</si>
  <si>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</si>
  <si>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</si>
  <si>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</si>
  <si>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</si>
  <si>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</si>
  <si>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</si>
  <si>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</si>
  <si>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</si>
  <si>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</si>
  <si>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</si>
  <si>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</si>
  <si>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</si>
  <si>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</si>
  <si>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</si>
  <si>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</si>
  <si>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</si>
  <si>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</si>
  <si>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</si>
  <si>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</si>
  <si>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</si>
  <si>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</si>
  <si>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</si>
  <si>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</si>
  <si>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</si>
  <si>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</si>
  <si>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</si>
  <si>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</si>
  <si>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</si>
  <si>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</si>
  <si>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</si>
  <si>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</si>
  <si>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</si>
  <si>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</si>
  <si>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</si>
  <si>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</si>
  <si>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</si>
  <si>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</si>
  <si>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</si>
  <si>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</si>
  <si>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</si>
  <si>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</si>
  <si>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</si>
  <si>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</si>
  <si>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</si>
  <si>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</si>
  <si>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</si>
  <si>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</si>
  <si>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</si>
  <si>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</si>
  <si>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</si>
  <si>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</si>
  <si>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</si>
  <si>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</si>
  <si>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</si>
  <si>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</si>
  <si>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</si>
  <si>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</si>
  <si>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</si>
  <si>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</si>
  <si>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</si>
  <si>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</si>
  <si>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</si>
  <si>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</si>
  <si>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</si>
  <si>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</si>
  <si>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</si>
  <si>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</si>
  <si>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</si>
  <si>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</si>
  <si>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</si>
  <si>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</si>
  <si>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</si>
  <si>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</si>
  <si>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</si>
  <si>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</si>
  <si>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</si>
  <si>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</si>
  <si>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</si>
  <si>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</si>
  <si>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</si>
  <si>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</si>
  <si>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</si>
  <si>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</si>
  <si>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</si>
  <si>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</si>
  <si>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</si>
  <si>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</si>
  <si>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</si>
  <si>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</si>
  <si>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</si>
  <si>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</si>
  <si>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</si>
  <si>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</si>
  <si>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</si>
  <si>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</si>
  <si>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</si>
  <si>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</si>
  <si>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</si>
  <si>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</si>
  <si>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</si>
  <si>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</si>
  <si>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</si>
  <si>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</si>
  <si>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</si>
  <si>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</si>
  <si>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</si>
  <si>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</si>
  <si>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</si>
  <si>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</si>
  <si>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</si>
  <si>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</si>
  <si>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</si>
  <si>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</si>
  <si>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</si>
  <si>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</si>
  <si>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</si>
  <si>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</si>
  <si>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</si>
  <si>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</si>
  <si>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</si>
  <si>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</si>
  <si>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</si>
  <si>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</si>
  <si>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</si>
  <si>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</si>
  <si>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</si>
  <si>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</si>
  <si>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</si>
  <si>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</si>
  <si>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</si>
  <si>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</si>
  <si>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</si>
  <si>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</si>
  <si>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</si>
  <si>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</si>
  <si>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</si>
  <si>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</si>
  <si>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</si>
  <si>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</si>
  <si>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</si>
  <si>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</si>
  <si>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</si>
  <si>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</si>
  <si>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</si>
  <si>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</si>
  <si>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</si>
  <si>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</si>
  <si>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</si>
  <si>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</si>
  <si>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</si>
  <si>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</si>
  <si>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</si>
  <si>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</si>
  <si>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</si>
  <si>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</si>
  <si>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</si>
  <si>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</si>
  <si>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</si>
  <si>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</si>
  <si>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</si>
  <si>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</si>
  <si>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</si>
  <si>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</si>
  <si>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</si>
  <si>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</si>
  <si>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</si>
  <si>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</si>
  <si>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</si>
  <si>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</si>
  <si>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</si>
  <si>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</si>
  <si>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</si>
  <si>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</si>
  <si>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</si>
  <si>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</si>
  <si>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</si>
  <si>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</si>
  <si>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</si>
  <si>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</si>
  <si>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</si>
  <si>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</si>
  <si>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</si>
  <si>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</si>
  <si>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</si>
  <si>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</si>
  <si>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</si>
  <si>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</si>
  <si>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</si>
  <si>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</si>
  <si>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</si>
  <si>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</si>
  <si>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</si>
  <si>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</si>
  <si>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</si>
  <si>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</si>
  <si>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</si>
  <si>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</si>
  <si>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</si>
  <si>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</si>
  <si>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</si>
  <si>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</si>
  <si>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</si>
  <si>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</si>
  <si>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</si>
  <si>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</si>
  <si>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</si>
  <si>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</si>
  <si>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</si>
  <si>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</si>
  <si>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</si>
  <si>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</si>
  <si>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</si>
  <si>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</si>
  <si>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</si>
  <si>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</si>
  <si>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</si>
  <si>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</si>
  <si>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</si>
  <si>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</si>
  <si>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</si>
  <si>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</si>
  <si>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</si>
  <si>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</si>
  <si>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</si>
  <si>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</si>
  <si>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</si>
  <si>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</si>
  <si>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</si>
  <si>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</si>
  <si>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</si>
  <si>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</si>
  <si>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</si>
  <si>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</si>
  <si>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</si>
  <si>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</si>
  <si>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</si>
  <si>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</si>
  <si>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</si>
  <si>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</si>
  <si>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</si>
  <si>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</si>
  <si>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</si>
  <si>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</si>
  <si>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</si>
  <si>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</si>
  <si>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</si>
  <si>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</si>
  <si>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</si>
  <si>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</si>
  <si>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</si>
  <si>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</si>
  <si>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</si>
  <si>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</si>
  <si>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</si>
  <si>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</si>
  <si>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</si>
  <si>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</si>
  <si>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</si>
  <si>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</si>
  <si>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</si>
  <si>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</si>
  <si>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</si>
  <si>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</si>
  <si>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</si>
  <si>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</si>
  <si>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</si>
  <si>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</si>
  <si>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</si>
  <si>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</si>
  <si>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</si>
  <si>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</si>
  <si>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</si>
  <si>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</si>
  <si>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</si>
  <si>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</si>
  <si>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</si>
  <si>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</si>
  <si>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</si>
  <si>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</si>
  <si>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</si>
  <si>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</si>
  <si>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</si>
  <si>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</si>
  <si>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</si>
  <si>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</si>
  <si>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</si>
  <si>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</si>
  <si>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</si>
  <si>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</si>
  <si>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</si>
  <si>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</si>
  <si>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</si>
  <si>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</si>
  <si>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</si>
  <si>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</si>
  <si>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</si>
  <si>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</si>
  <si>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</si>
  <si>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</si>
  <si>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</si>
  <si>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</si>
  <si>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</si>
  <si>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</si>
  <si>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</si>
  <si>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</si>
  <si>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</si>
  <si>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</si>
  <si>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</si>
  <si>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</si>
  <si>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</si>
  <si>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</si>
  <si>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</si>
  <si>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</si>
  <si>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</si>
  <si>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</si>
  <si>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</si>
  <si>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</si>
  <si>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</si>
  <si>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</si>
  <si>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</si>
  <si>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</si>
  <si>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</si>
  <si>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</si>
  <si>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</si>
  <si>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</si>
  <si>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</si>
  <si>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</si>
  <si>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</si>
  <si>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</si>
  <si>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</si>
  <si>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</si>
  <si>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</si>
  <si>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</si>
  <si>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</si>
  <si>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</si>
  <si>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</si>
  <si>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</si>
  <si>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</si>
  <si>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</si>
  <si>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</si>
  <si>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</si>
  <si>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</si>
  <si>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</si>
  <si>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</si>
  <si>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</si>
  <si>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</si>
  <si>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</si>
  <si>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</si>
  <si>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</si>
  <si>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</si>
  <si>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</si>
  <si>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</si>
  <si>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</si>
  <si>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</si>
  <si>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</si>
  <si>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</si>
  <si>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</si>
  <si>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</si>
  <si>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</si>
  <si>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</si>
  <si>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</si>
  <si>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</si>
  <si>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</si>
  <si>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</si>
  <si>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</si>
  <si>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</si>
  <si>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</si>
  <si>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</si>
  <si>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</si>
  <si>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</si>
  <si>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</si>
  <si>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</si>
  <si>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</si>
  <si>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</si>
  <si>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</si>
  <si>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</si>
  <si>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</si>
  <si>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</si>
  <si>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</si>
  <si>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</si>
  <si>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</si>
  <si>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</si>
  <si>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</si>
  <si>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</si>
  <si>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</si>
  <si>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</si>
  <si>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</si>
  <si>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</si>
  <si>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</si>
  <si>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</si>
  <si>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</si>
  <si>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</si>
  <si>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</si>
  <si>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</si>
  <si>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</si>
  <si>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</si>
  <si>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</si>
  <si>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</si>
  <si>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</si>
  <si>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</si>
  <si>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</si>
  <si>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</si>
  <si>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</si>
  <si>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</si>
  <si>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</si>
  <si>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</si>
  <si>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</si>
  <si>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</si>
  <si>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</si>
  <si>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</si>
  <si>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</si>
  <si>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</si>
  <si>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</si>
  <si>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</si>
  <si>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</si>
  <si>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</si>
  <si>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</si>
  <si>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</si>
  <si>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</si>
  <si>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</si>
  <si>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</si>
  <si>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</si>
  <si>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</si>
  <si>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</si>
  <si>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</si>
  <si>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</si>
  <si>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</si>
  <si>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</si>
  <si>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</si>
  <si>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</si>
  <si>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</si>
  <si>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</si>
  <si>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</si>
  <si>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</si>
  <si>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</si>
  <si>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</si>
  <si>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</si>
  <si>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</si>
  <si>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</si>
  <si>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</si>
  <si>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</si>
  <si>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</si>
  <si>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</si>
  <si>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</si>
  <si>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</si>
  <si>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</si>
  <si>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</si>
  <si>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</si>
  <si>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</si>
  <si>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</si>
  <si>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</si>
  <si>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</si>
  <si>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</si>
  <si>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</si>
  <si>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</si>
  <si>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</si>
  <si>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</si>
  <si>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</si>
  <si>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</si>
  <si>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</si>
  <si>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</si>
  <si>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</si>
  <si>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</si>
  <si>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</si>
  <si>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</si>
  <si>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</si>
  <si>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</si>
  <si>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</si>
  <si>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</si>
  <si>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</si>
  <si>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</si>
  <si>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</si>
  <si>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</si>
  <si>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</si>
  <si>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</si>
  <si>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</si>
  <si>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</si>
  <si>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</si>
  <si>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</si>
  <si>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</si>
  <si>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</si>
  <si>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</si>
  <si>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</si>
  <si>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</si>
  <si>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</si>
  <si>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</si>
  <si>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</si>
  <si>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</si>
  <si>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</si>
  <si>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</si>
  <si>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</si>
  <si>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</si>
  <si>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</si>
  <si>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</si>
  <si>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</si>
  <si>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</si>
  <si>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</si>
  <si>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</si>
  <si>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</si>
  <si>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</si>
  <si>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</si>
  <si>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</si>
  <si>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</si>
  <si>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</si>
  <si>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</si>
  <si>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</si>
  <si>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</si>
  <si>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</si>
  <si>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</si>
  <si>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</si>
  <si>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</si>
  <si>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</si>
  <si>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</si>
  <si>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</si>
  <si>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</si>
  <si>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</si>
  <si>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</si>
  <si>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</si>
  <si>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</si>
  <si>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</si>
  <si>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</si>
  <si>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</si>
  <si>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</si>
  <si>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</si>
  <si>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</si>
  <si>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</si>
  <si>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</si>
  <si>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</si>
  <si>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</si>
  <si>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</si>
  <si>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</si>
  <si>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</si>
  <si>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</si>
  <si>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</si>
  <si>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</si>
  <si>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</si>
  <si>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</si>
  <si>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</si>
  <si>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</si>
  <si>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</si>
  <si>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</si>
  <si>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</si>
  <si>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</si>
  <si>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</si>
  <si>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</si>
  <si>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</si>
  <si>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</si>
  <si>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</si>
  <si>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</si>
  <si>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</si>
  <si>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</si>
  <si>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</si>
  <si>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</si>
  <si>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</si>
  <si>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</si>
  <si>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</si>
  <si>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</si>
  <si>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</si>
  <si>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</si>
  <si>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</si>
  <si>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</si>
  <si>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</si>
  <si>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</si>
  <si>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</si>
  <si>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</si>
  <si>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</si>
  <si>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</si>
  <si>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</si>
  <si>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</si>
  <si>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</si>
  <si>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</si>
  <si>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</si>
  <si>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</si>
  <si>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</si>
  <si>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</si>
  <si>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</si>
  <si>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</si>
  <si>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</si>
  <si>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</si>
  <si>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</si>
  <si>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</si>
  <si>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</si>
  <si>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</si>
  <si>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</si>
  <si>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</si>
  <si>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</si>
  <si>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</si>
  <si>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</si>
  <si>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</si>
  <si>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</si>
  <si>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</si>
  <si>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</si>
  <si>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</si>
  <si>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</si>
  <si>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</si>
  <si>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</si>
  <si>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</si>
  <si>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</si>
  <si>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</si>
  <si>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</si>
  <si>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</si>
  <si>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</si>
  <si>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</si>
  <si>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</si>
  <si>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</si>
  <si>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</si>
  <si>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</si>
  <si>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</si>
  <si>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</si>
  <si>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</si>
  <si>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</si>
  <si>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</si>
  <si>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</si>
  <si>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</si>
  <si>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</si>
  <si>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</si>
  <si>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</si>
  <si>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</si>
  <si>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</si>
  <si>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</si>
  <si>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</si>
  <si>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</si>
  <si>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</si>
  <si>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</si>
  <si>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</si>
  <si>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</si>
  <si>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</si>
  <si>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</si>
  <si>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</si>
  <si>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</si>
  <si>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 xml:space="preserve"> PCM-20250215-00000830 </t>
  </si>
  <si>
    <t>LTE site still down and  site located in aramco area access issue need special permission</t>
  </si>
  <si>
    <t>PCM-20251023-00000435</t>
  </si>
  <si>
    <t xml:space="preserve">60 min </t>
  </si>
  <si>
    <t>no pcm</t>
  </si>
  <si>
    <t>jed0030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</si>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</sst>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290.32937754629529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9.8343891203694511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45953.277803472221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45953.277803472221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45953.277803472221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45953.277803472221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45953.277803472221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45953.277803472221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45953.277803472221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45953.277803472221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45953.277803472221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45953.277803472221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45953.277803472221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45953.277803472221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45953.277803472221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45953.277803472221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45953.277803472221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45953.277803472221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45953.277803472221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45953.277803472221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45953.277803472221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45953.277803472221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45953.277803472221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45953.277803472221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45953.277803472221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45953.277803472221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45953.277803472221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45953.277803472221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45953.277803472221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45953.277803472221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45953.277803472221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45953.277803472221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45953.277803472221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45953.277803472221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45953.277803472221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45953.277803472221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45953.277803472221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45953.277803472221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45953.277803472221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45953.277803472221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45953.277803472221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45953.277803472221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45953.277803472221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45953.277803472221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45953.277803472221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45953.277803472221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45953.277803472221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45953.277803472221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45953.277803472221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45953.277803472221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45953.277803472221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45953.277803472221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45953.277803472221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45953.277803472221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45953.277803472221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45953.277803472221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45953.277803472221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45953.277803472221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45953.277803472221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45953.277803472221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45953.277803472221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45953.277803472221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45953.277803472221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45953.277803472221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45953.277803472221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45953.277803472221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45953.277803472221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45953.277803472221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45953.277803472221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45953.277803472221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45953.277803472221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45953.277803472221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32938511-BB33-42FB-9FC4-2F489E2A6EA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128.27796550925996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8.7820280092564644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1.4666898146970198E-2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45953.277803472221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45953.277803472221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45953.277803472221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45953.277803472221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45953.277803472221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45953.277803472221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45953.277803472221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45953.277803472221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45953.277803472221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45953.277803472221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45953.277803472221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45953.277803472221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45953.277803472221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45953.277803472221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45953.277803472221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45953.277803472221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45953.277803472221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45953.277803472221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45953.277803472221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45953.277803472221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45953.277803472221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45953.277803472221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45953.277803472221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45953.277803472221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45953.277803472221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45953.277803472221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45953.277803472221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45953.277803472221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45953.277803472221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45953.277803472221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45953.277803472221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45953.277803472221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45953.277803472221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45953.277803472221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45953.277803472221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45953.277803472221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45953.277803472221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45953.277803472221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45953.277803472221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45953.277803472221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45953.277803472221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45953.277803472221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45953.277803472221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45953.277803472221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45953.277803472221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45953.277803472221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45953.277803472221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45953.277803472221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45953.277803472221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8" ca="1" si="0">IFERROR(NOW()-F2,"-")</f>
        <v>5.8139120366831776E-2</v>
      </c>
      <c r="H2" s="164">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45953.277803472221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45953.277803472221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45953.277803472221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45953.277803472221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45953.277803472221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45953.277803472221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45953.277803472221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45953.277803472221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45953.277803472221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45953.277803472221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45953.277803472221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45953.277803472221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45953.277803472221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45953.277803472221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45953.277803472221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45953.277803472221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45953.277803472221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45953.277803472221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45953.277803472221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45953.277803472221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45953.277803472221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45953.277803472221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45953.277803472221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45953.277803472221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45953.277803472221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45953.277803472221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45953.277803472221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45953.277803472221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45953.277803472221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45953.277803472221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45953.277803472221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45953.277803472221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45953.277803472221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45953.277803472221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45953.277803472221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45953.277803472221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45953.277803472221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45953.277803472221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45953.277803472221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45953.277803472221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45953.277803472221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45953.277803472221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45953.277803472221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45953.277803472221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45953.277803472221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45953.277803472221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45953.277803472221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45953.277803472221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45953.277803472221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45953.277803472221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45953.277803472221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45953.277803472221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45953.277803472221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45953.277803472221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45953.277803472221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45953.277803472221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45953.277803472221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45953.277803472221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45953.277803472221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45953.277803472221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45953.277803472221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45953.277803472221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45953.277803472221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45953.277803472221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45953.277803472221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45953.277803472221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45953.277803472221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45953.277803472221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45953.277803472221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45953.277803472221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45953.277803472221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45953.277803472221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45953.277803472221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45953.277803472221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45953.277803472221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45953.277803472221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45953.277803472221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45953.277803472221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45953.277803472221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45953.277803472221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45953.277803472221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45953.277803472221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45953.277803472221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45953.277803472221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45953.277803472221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45953.277803472221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45953.277803472221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45953.277803472221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45953.277803472221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45953.277803472221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45953.277803472221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45953.277803472221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45953.277803472221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45953.277803472221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45953.277803472221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45953.277803472221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45953.277803472221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45953.277803472221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45953.277803472221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45953.277803472221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45953.277803472221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45953.277803472221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45953.277803472221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45953.277803472221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45953.277803472221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45953.277803472221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45953.277803472221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45953.277803472221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45953.277803472221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45953.277803472221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45953.277803472221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45953.277803472221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45953.277803472221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45953.277803472221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45953.277803472221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45953.277803472221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45953.277803472221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45953.277803472221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45953.277803472221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45953.277803472221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45953.277803472221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45953.277803472221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45953.277803472221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45953.277803472221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45953.277803472221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45953.277803472221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45953.277803472221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45953.277803472221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45953.277803472221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45953.277803472221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45953.277803472221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45953.277803472221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45953.277803472221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45953.277803472221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45953.277803472221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45953.277803472221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45953.277803472221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45953.277803472221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45953.277803472221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45953.277803472221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45953.277803472221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45953.277803472221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45953.277803472221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45953.277803472221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45953.277803472221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45953.277803472221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45953.277803472221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45953.277803472221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45953.277803472221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45953.277803472221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45953.277803472221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45953.277803472221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45953.277803472221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45953.277803472221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45953.277803472221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45953.277803472221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45953.277803472221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45953.277803472221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45953.277803472221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45953.277803472221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45953.277803472221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45953.277803472221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45953.277803472221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45953.277803472221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45953.277803472221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45953.277803472221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45953.277803472221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45953.277803472221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45953.277803472221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45953.277803472221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45953.277803472221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45953.277803472221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45953.277803472221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45953.277803472221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45953.277803472221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45953.277803472221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45953.277803472221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45953.277803472221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45953.277803472221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45953.277803472221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45953.277803472221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45953.277803472221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45953.277803472221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45953.277803472221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45953.277803472221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45953.277803472221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45953.277803472221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45953.277803472221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45953.277803472221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45953.277803472221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45953.277803472221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45953.277803472221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45953.277803472221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45953.277803472221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45953.277803472221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45953.277803472221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45953.277803472221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45953.277803472221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45953.277803472221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45953.277803472221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45953.277803472221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45953.277803472221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45953.277803472221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45953.277803472221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45953.277803472221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45953.277803472221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45953.277803472221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45953.277803472221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45953.277803472221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45953.277803472221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45953.277803472221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45953.277803472221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45953.277803472221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45953.277803472221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45953.277803472221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45953.277803472221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45953.277803472221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45953.277803472221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45953.277803472221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45953.277803472221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45953.277803472221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45953.277803472221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45953.277803472221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45953.277803472221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45953.277803472221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45953.277803472221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45953.277803472221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45953.277803472221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45953.277803472221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45953.277803472221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45953.277803472221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45953.277803472221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45953.277803472221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45953.277803472221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45953.277803472221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45953.277803472221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45953.277803472221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45953.277803472221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45953.277803472221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45953.277803472221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45953.277803472221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45953.277803472221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45953.277803472221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45953.277803472221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45953.277803472221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45953.277803472221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45953.277803472221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45953.277803472221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45953.277803472221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45953.277803472221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45953.277803472221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45953.277803472221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45953.277803472221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45953.277803472221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45953.277803472221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45953.277803472221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45953.277803472221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45953.277803472221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45953.277803472221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45953.277803472221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45953.277803472221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45953.277803472221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45953.277803472221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45953.277803472221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45953.277803472221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45953.277803472221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45953.277803472221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45953.277803472221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45953.277803472221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45953.277803472221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45953.277803472221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45953.277803472221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45953.277803472221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45953.277803472221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45953.277803472221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45953.277803472221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45953.277803472221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45953.277803472221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45953.277803472221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45953.277803472221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45953.277803472221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45953.277803472221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45953.277803472221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45953.277803472221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45953.277803472221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45953.277803472221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45953.277803472221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45953.277803472221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45953.277803472221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45953.277803472221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45953.277803472221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45953.277803472221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45953.277803472221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45953.277803472221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45953.277803472221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45953.277803472221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45953.277803472221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45953.277803472221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45953.277803472221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45953.277803472221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45953.277803472221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45953.277803472221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45953.277803472221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45953.277803472221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45953.277803472221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45953.277803472221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45953.277803472221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45953.277803472221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45953.277803472221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45953.277803472221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45953.277803472221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45953.277803472221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45953.277803472221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45953.277803472221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45953.277803472221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45953.277803472221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45953.277803472221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45953.277803472221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45953.277803472221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45953.277803472221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45953.277803472221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45953.277803472221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45953.277803472221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45953.277803472221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45953.277803472221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45953.277803472221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45953.277803472221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45953.277803472221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45953.277803472221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45953.277803472221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45953.277803472221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45953.277803472221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45953.277803472221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45953.277803472221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45953.277803472221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45953.277803472221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45953.277803472221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45953.277803472221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45953.277803472221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45953.277803472221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45953.277803472221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45953.277803472221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45953.277803472221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45953.277803472221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45953.277803472221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45953.277803472221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45953.277803472221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45953.277803472221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45953.277803472221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45953.277803472221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45953.277803472221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45953.277803472221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45953.277803472221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45953.277803472221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45953.277803472221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45953.277803472221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45953.277803472221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45953.277803472221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45953.277803472221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45953.277803472221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45953.277803472221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45953.277803472221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45953.277803472221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45953.277803472221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45953.277803472221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45953.277803472221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45953.277803472221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45953.277803472221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45953.277803472221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45953.277803472221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45953.277803472221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45953.277803472221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45953.277803472221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45953.277803472221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45953.277803472221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45953.277803472221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45953.277803472221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45953.277803472221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45953.277803472221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45953.277803472221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45953.277803472221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45953.277803472221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45953.277803472221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45953.277803472221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45953.277803472221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45953.277803472221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45953.277803472221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45953.277803472221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45953.277803472221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45953.277803472221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45953.277803472221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45953.277803472221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45953.277803472221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45953.277803472221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45953.277803472221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45953.277803472221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45953.277803472221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45953.277803472221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45953.277803472221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45953.277803472221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45953.277803472221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45953.277803472221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45953.277803472221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45953.277803472221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45953.277803472221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45953.277803472221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45953.277803472221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45953.277803472221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45953.277803472221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45953.277803472221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45953.277803472221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45953.277803472221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45953.277803472221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45953.277803472221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45953.277803472221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45953.277803472221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45953.277803472221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45953.277803472221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45953.277803472221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45953.277803472221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45953.277803472221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45953.277803472221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45953.277803472221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45953.277803472221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45953.277803472221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45953.277803472221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45953.277803472221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45953.277803472221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45953.277803472221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45953.277803472221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45953.277803472221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45953.277803472221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45953.277803472221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45953.277803472221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45953.277803472221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45953.277803472221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45953.277803472221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45953.277803472221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45953.277803472221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45953.277803472221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45953.277803472221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45953.277803472221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45953.277803472221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45953.277803472221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45953.277803472221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45953.277803472221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45953.277803472221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45953.277803472221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45953.277803472221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45953.277803472221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45953.277803472221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45953.277803472221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45953.277803472221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45953.277803472221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45953.277803472221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45953.277803472221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45953.277803472221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45953.277803472221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45953.277803472221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45953.277803472221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45953.277803472221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45953.277803472221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45953.277803472221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45953.277803472221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45953.277803472221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45953.277803472221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45953.277803472221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45953.277803472221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45953.277803472221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45953.277803472221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45953.277803472221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45953.277803472221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45953.277803472221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45953.277803472221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45953.277803472221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45953.277803472221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45953.277803472221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45953.277803472221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45953.277803472221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45953.277803472221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45953.277803472221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45953.277803472221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45953.277803472221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45953.277803472221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45953.277803472221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45953.277803472221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45953.277803472221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45953.277803472221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45953.277803472221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45953.277803472221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45953.277803472221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45953.277803472221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45953.277803472221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45953.277803472221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45953.277803472221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45953.277803472221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45953.277803472221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45953.277803472221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45953.277803472221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45953.277803472221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45953.277803472221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45953.277803472221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45953.277803472221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45953.277803472221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45953.277803472221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45953.277803472221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45953.277803472221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45953.277803472221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45953.277803472221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45953.277803472221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45953.277803472221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45953.277803472221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45953.277803472221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45953.277803472221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45953.277803472221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45953.277803472221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45953.277803472221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45953.277803472221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45953.277803472221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45953.277803472221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45953.277803472221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45953.277803472221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45953.277803472221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45953.277803472221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45953.277803472221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45953.277803472221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45953.277803472221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45953.277803472221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45953.277803472221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45953.277803472221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45953.27780358796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45953.27780358796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45953.27780358796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45953.27780358796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45953.27780358796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45953.27780358796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45953.27780358796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45953.27780358796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45953.27780358796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45953.27780358796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45953.27780358796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45953.27780358796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45953.27780358796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45953.27780358796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45953.27780358796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45953.27780358796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45953.27780358796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45953.27780358796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45953.27780358796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45953.27780358796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45953.27780358796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45953.27780358796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45953.27780358796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45953.27780358796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45953.27780358796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45953.27780358796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45953.27780358796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45953.27780358796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45953.27780358796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45953.27780358796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45953.27780358796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45953.27780358796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45953.27780358796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45953.27780358796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45953.27780358796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45953.27780358796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45953.27780358796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45953.27780358796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45953.27780358796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45953.27780358796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45953.27780358796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45953.27780358796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45953.27780358796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45953.27780358796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45953.27780358796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45953.27780358796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45953.27780358796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45953.27780358796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45953.27780358796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45953.27780358796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45953.27780358796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45953.27780358796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45953.27780358796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45953.27780358796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45953.27780358796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45953.27780358796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45953.27780358796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45953.27780358796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45953.27780358796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45953.27780358796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45953.27780358796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45953.27780358796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45953.27780358796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45953.27780358796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45953.27780358796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45953.27780358796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45953.27780358796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45953.27780358796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45953.27780358796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45953.27780358796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45953.27780358796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45953.27780358796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45953.27780358796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45953.27780358796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45953.27780358796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45953.27780358796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45953.27780358796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45953.27780358796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45953.27780358796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45953.27780358796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45953.27780358796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45953.27780358796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45953.27780358796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45953.27780358796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45953.27780358796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45953.27780358796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45953.27780358796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45953.27780358796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45953.27780358796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45953.27780358796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45953.27780358796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45953.27780358796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45953.27780358796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45953.27780358796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45953.27780358796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45953.27780358796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45953.27780358796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45953.27780358796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45953.27780358796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45953.27780358796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45953.27780358796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45953.27780358796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45953.27780358796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45953.27780358796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45953.27780358796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45953.27780358796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45953.27780358796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45953.27780358796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45953.27780358796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45953.27780358796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45953.27780358796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45953.27780358796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45953.27780358796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45953.27780358796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45953.27780358796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45953.27780358796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45953.27780358796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45953.27780358796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45953.27780358796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45953.27780358796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45953.27780358796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45953.27780358796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45953.27780358796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45953.27780358796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45953.27780358796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45953.27780358796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45953.27780358796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45953.27780358796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45953.27780358796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45953.27780358796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45953.27780358796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45953.27780358796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45953.27780358796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45953.27780358796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45953.27780358796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45953.27780358796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45953.27780358796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45953.27780358796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45953.27780358796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45953.27780358796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45953.27780358796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45953.27780358796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45953.27780358796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45953.27780358796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45953.27780358796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45953.27780358796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45953.27780358796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45953.27780358796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45953.27780358796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45953.27780358796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45953.27780358796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45953.27780358796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45953.27780358796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45953.27780358796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45953.27780358796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45953.27780358796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45953.27780358796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45953.27780358796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45953.27780358796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45953.27780358796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45953.27780358796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45953.27780358796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45953.27780358796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45953.27780358796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45953.27780358796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45953.27780358796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45953.27780358796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45953.27780358796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45953.27780358796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45953.27780358796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45953.27780358796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45953.27780358796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45953.27780358796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45953.27780358796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45953.27780358796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45953.27780358796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45953.27780358796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45953.27780358796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45953.27780358796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45953.27780358796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45953.27780358796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45953.27780358796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45953.27780358796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45953.27780358796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45953.27780358796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45953.27780358796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45953.27780358796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45953.27780358796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45953.27780358796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45953.27780358796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45953.27780358796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45953.27780358796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45953.27780358796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45953.27780358796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45953.27780358796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45953.27780358796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45953.27780358796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45953.27780358796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45953.27780358796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45953.27780358796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45953.27780358796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45953.27780358796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45953.27780358796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45953.27780358796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45953.27780358796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45953.27780358796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45953.27780358796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45953.27780358796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45953.27780358796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45953.27780358796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45953.27780358796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45953.27780358796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45953.27780358796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45953.27780358796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45953.27780358796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45953.27780358796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45953.27780358796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45953.27780358796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45953.27780358796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45953.27780358796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45953.27780358796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45953.27780358796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45953.27780358796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45953.27780358796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45953.27780358796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45953.27780358796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45953.27780358796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45953.27780358796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45953.27780358796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45953.27780358796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45953.27780358796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45953.27780358796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45953.27780358796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45953.27780358796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45953.27780358796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45953.27780358796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45953.27780358796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45953.27780358796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45953.27780358796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45953.27780358796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45953.27780358796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45953.27780358796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45953.27780358796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45953.27780358796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45953.27780358796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45953.27780358796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45953.27780358796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45953.27780358796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45953.27780358796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45953.27780358796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45953.27780358796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45953.27780358796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45953.27780358796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45953.27780358796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45953.27780358796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45953.27780358796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45953.27780358796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45953.27780358796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45953.27780358796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45953.27780358796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45953.27780358796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45953.27780358796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45953.27780358796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45953.27780358796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45953.27780358796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45953.27780358796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45953.27780358796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45953.27780358796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45953.27780358796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45953.27780358796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45953.27780358796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45953.27780358796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45953.27780358796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45953.27780358796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45953.27780358796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45953.27780358796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45953.27780358796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45953.27780358796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45953.27780358796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45953.27780358796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45953.27780358796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45953.27780358796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45953.27780358796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45953.27780358796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45953.27780358796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45953.27780358796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45953.27780358796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45953.27780358796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45953.27780358796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45953.27780358796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45953.27780358796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45953.27780358796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45953.27780358796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45953.27780358796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45953.27780358796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45953.27780358796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45953.27780358796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45953.27780358796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45953.27780358796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45953.27780358796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45953.27780358796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45953.27780358796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45953.27780358796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45953.27780358796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45953.27780358796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45953.27780358796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45953.27780358796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45953.27780358796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45953.27780358796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45953.27780358796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45953.27780358796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45953.27780358796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45953.27780358796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45953.27780358796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45953.27780358796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45953.27780358796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45953.27780358796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45953.27780358796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45953.27780358796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45953.27780358796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45953.27780358796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45953.27780358796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45953.27780358796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45953.27780358796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45953.27780358796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45953.27780358796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45953.27780358796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45953.27780358796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45953.27780358796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45953.27780358796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45953.27780358796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45953.27780358796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45953.27780358796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45953.27780358796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45953.27780358796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45953.27780358796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45953.27780358796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45953.27780358796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45953.27780358796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45953.27780358796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45953.27780358796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45953.27780358796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45953.27780358796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45953.27780358796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45953.27780358796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45953.27780358796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45953.27780358796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45953.27780358796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45953.27780358796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45953.27780358796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45953.27780358796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45953.27780358796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45953.27780358796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45953.27780358796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45953.27780358796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45953.27780358796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45953.27780358796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45953.27780358796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45953.27780358796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45953.27780358796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45953.27780358796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45953.27780358796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45953.27780358796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45953.27780358796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45953.27780358796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45953.27780358796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45953.27780358796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45953.27780358796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45953.27780358796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45953.27780358796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45953.27780358796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45953.27780358796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45953.27780358796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45953.27780358796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45953.27780358796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45953.27780358796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45953.27780358796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45953.27780358796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45953.27780358796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45953.27780358796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45953.27780358796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45953.27780358796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45953.27780358796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45953.27780358796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45953.27780358796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45953.27780358796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45953.27780358796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45953.27780358796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45953.27780358796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45953.27780358796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45953.27780358796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45953.27780358796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45953.27780358796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45953.27780358796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45953.27780358796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45953.27780358796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45953.27780358796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45953.27780358796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45953.27780358796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45953.27780358796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45953.27780358796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45953.27780358796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45953.27780358796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45953.27780358796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45953.27780358796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45953.27780358796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45953.27780358796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45953.27780358796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45953.27780358796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45953.27780358796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45953.27780358796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45953.27780358796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45953.27780358796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45953.27780358796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45953.27780358796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45953.27780358796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45953.27780358796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45953.27780358796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45953.27780358796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45953.27780358796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45953.27780358796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45953.27780358796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45953.27780358796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45953.27780358796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45953.27780358796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45953.27780358796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45953.27780358796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45953.27780358796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45953.27780358796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45953.27780358796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45953.27780358796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45953.27780358796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45953.27780358796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45953.27780358796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45953.27780358796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45953.27780358796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45953.27780358796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45953.27780358796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45953.27780358796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45953.27780358796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45953.27780358796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45953.27780358796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45953.27780358796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45953.27780358796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45953.27780358796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45953.27780358796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45953.27780358796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45953.27780358796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45953.27780358796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45953.27780358796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45953.27780358796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45953.27780358796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45953.27780358796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45953.27780358796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45953.27780358796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45953.27780358796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45953.27780358796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45953.27780358796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45953.27780358796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45953.27780358796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45953.27780358796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45953.27780358796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45953.27780358796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45953.27780358796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45953.27780358796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45953.27780358796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45953.27780358796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45953.27780358796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45953.27780358796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45953.27780358796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45953.27780358796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45953.27780358796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45953.27780358796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45953.27780358796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45953.27780358796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45953.27780358796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45953.27780358796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45953.27780358796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45953.27780358796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45953.27780358796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45953.27780358796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45953.27780358796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45953.27780358796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45953.27780358796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45953.27780358796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45953.27780358796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45953.27780358796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45953.27780358796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45953.27780358796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45953.27780358796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45953.27780358796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45953.27780358796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45953.27780358796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45953.27780358796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45953.27780358796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45953.27780358796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45953.27780358796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45953.27780358796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45953.27780358796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45953.27780358796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45953.27780358796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45953.27780358796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45953.27780358796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45953.27780358796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45953.27780358796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45953.27780358796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45953.27780358796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45953.27780358796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45953.27780358796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45953.27780358796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45953.27780358796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45953.27780358796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45953.27780358796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45953.27780358796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45953.27780358796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45953.27780358796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45953.27780358796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45953.27780358796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45953.27780358796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45953.27780358796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45953.27780358796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45953.27780358796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45953.27780358796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45953.27780358796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45953.27780358796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45953.27780358796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45953.27780358796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45953.27780358796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45953.27780358796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45953.27780358796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45953.27780358796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45953.27780358796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45953.27780358796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45953.27780358796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45953.27780358796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45953.27780358796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45953.27780358796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45953.27780358796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45953.27780358796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45953.27780358796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45953.27780358796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45953.27780358796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45953.27780358796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45953.27780358796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45953.27780358796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45953.27780358796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45953.27780358796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45953.27780358796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45953.27780358796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45953.27780358796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45953.27780358796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45953.27780358796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45953.27780358796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45953.27780358796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45953.27780358796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45953.27780358796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45953.27780358796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45953.27780358796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45953.27780358796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45953.27780358796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45953.27780358796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45953.27780358796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45953.27780358796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45953.27780358796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45953.27780358796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45953.27780358796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45953.27780358796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45953.27780358796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45953.27780358796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45953.27780358796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45953.27780358796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45953.27780358796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45953.27780358796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45953.27780358796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45953.27780358796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45953.27780358796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45953.27780358796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45953.27780358796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45953.27780358796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45953.27780358796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45953.27780358796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45953.27780358796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45953.27780358796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45953.27780358796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45953.27780358796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45953.27780358796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45953.27780358796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45953.27780358796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45953.27780358796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45953.27780358796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45953.27780358796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45953.27780358796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45953.27780358796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45953.27780358796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45953.27780358796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45953.27780358796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45953.27780358796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45953.27780358796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45953.27780358796</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249.79708587962523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34214</v>
      </c>
      <c r="E3" s="100" t="s">
        <v>38998</v>
      </c>
      <c r="F3" s="125">
        <v>45953.256249999999</v>
      </c>
      <c r="G3" s="126">
        <f ca="1">IFERROR(NOW()-F3,"")</f>
        <v>2.1553472222876735E-2</v>
      </c>
      <c r="H3" s="125">
        <v>45953.250613425924</v>
      </c>
      <c r="I3" s="121" t="str">
        <f>IFERROR(VLOOKUP(D3,DB!A:F,6,0),"")</f>
        <v>SCECO</v>
      </c>
      <c r="J3" s="121" t="str">
        <f>IFERROR(VLOOKUP(D3,DB!A:G,7,0),"")</f>
        <v>Dead</v>
      </c>
      <c r="K3" s="127" t="s">
        <v>39093</v>
      </c>
      <c r="L3" s="123" t="str">
        <f>IFERROR(VLOOKUP(D3,DB!A:I,9,0),"")</f>
        <v>Latis</v>
      </c>
    </row>
    <row r="4" spans="1:16" ht="15" customHeight="1">
      <c r="A4" s="121" t="s">
        <v>39094</v>
      </c>
      <c r="B4" s="121" t="str">
        <f>IFERROR(VLOOKUP(D4,DB!A:K,11,0),"")</f>
        <v>R4</v>
      </c>
      <c r="C4" s="122">
        <v>1</v>
      </c>
      <c r="D4" s="123" t="s">
        <v>39095</v>
      </c>
      <c r="E4" s="100" t="s">
        <v>39079</v>
      </c>
      <c r="F4" s="125"/>
      <c r="G4" s="126">
        <f ca="1">IFERROR(NOW()-F4,"")</f>
        <v>45953.277803472221</v>
      </c>
      <c r="H4" s="125">
        <v>45953.265231481484</v>
      </c>
      <c r="I4" s="121" t="str">
        <f>IFERROR(VLOOKUP(D4,DB!A:F,6,0),"")</f>
        <v>SCECO</v>
      </c>
      <c r="J4" s="121" t="str">
        <f>IFERROR(VLOOKUP(D4,DB!A:G,7,0),"")</f>
        <v>In progress</v>
      </c>
      <c r="K4" s="127" t="s">
        <v>39093</v>
      </c>
      <c r="L4" s="123" t="str">
        <f>IFERROR(VLOOKUP(D4,DB!A:I,9,0),"")</f>
        <v>Latis</v>
      </c>
    </row>
    <row r="5" spans="1:16" ht="15" customHeight="1">
      <c r="A5" s="121"/>
      <c r="B5" s="121" t="str">
        <f>IFERROR(VLOOKUP(D5,DB!A:K,11,0),"")</f>
        <v/>
      </c>
      <c r="C5" s="122"/>
      <c r="D5" s="123"/>
      <c r="E5" s="100"/>
      <c r="F5" s="125"/>
      <c r="G5" s="126">
        <f ca="1">IFERROR(NOW()-F5,"")</f>
        <v>45953.277803472221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45953.277803472221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45953.277803472221</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45953.277803472221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45953.277803472221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45953.277803472221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45953.277803472221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45953.277803472221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45953.277803472221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45953.277803472221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45953.277803472221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45953.277803472221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45953.277803472221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45953.277803472221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45953.277803472221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45953.277803472221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45953.277803472221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45953.277803472221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45953.277803472221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45953.277803472221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45953.277803472221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45953.277803472221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45953.277803472221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45953.277803472221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45953.277803472221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45953.277803472221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45953.277803472221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45953.277803472221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45953.277803472221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45953.277803472221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45953.277803472221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45953.277803472221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45953.277803472221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45953.277803472221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45953.277803472221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45953.277803472221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45953.277803472221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45953.277803472221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45953.277803472221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45953.277803472221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45953.277803472221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45953.277803472221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45953.277803472221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45953.277803472221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45953.277803472221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45953.277803472221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45953.277803472221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45953.277803472221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45953.277803472221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45953.277803472221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45953.277803472221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45953.277803472221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45953.277803472221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45953.277803472221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45953.277803472221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45953.277803472221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45953.277803472221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45953.277803472221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45953.277803472221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45953.277803472221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45953.277803472221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45953.277803472221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45953.277803472221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45953.277803472221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45953.277803472221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45953.277803472221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45953.277803472221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45953.277803472221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45953.277803472221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45953.277803472221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45953.277803472221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45953.277803472221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45953.277803472221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45953.277803472221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45953.277803472221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45953.277803472221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45953.277803472221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45953.277803472221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45953.277803472221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45953.277803472221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45953.277803472221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45953.277803472221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45953.277803472221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45953.277803472221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45953.277803472221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45953.277803472221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45953.277803472221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45953.277803472221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45953.277803472221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45953.277803472221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45953.277803472221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45953.277803472221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45953.277803472221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45953.277803472221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45953.277803472221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45953.277803472221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45953.277803472221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45953.277803472221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45953.277803472221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45953.277803472221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45953.277803472221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45953.277803472221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45953.277803472221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45953.277803472221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45953.277803472221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45953.277803472221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45953.277803472221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45953.277803472221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45953.277803472221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45953.277803472221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45953.277803472221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45953.277803472221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45953.277803472221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45953.277803472221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45953.277803472221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45953.277803472221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45953.277803472221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45953.277803472221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45953.277803472221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45953.277803472221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45953.277803472221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45953.277803472221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45953.277803472221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45953.277803472221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45953.277803472221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45953.277803472221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45953.277803472221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45953.277803472221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45953.277803472221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45953.277803472221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45953.277803472221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45953.277803472221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45953.277803472221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45953.277803472221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45953.277803472221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45953.277803472221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45953.277803472221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45953.277803472221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45953.277803472221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45953.277803472221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45953.277803472221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45953.277803472221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45953.277803472221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45953.277803472221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45953.277803472221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45953.277803472221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45953.277803472221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45953.277803472221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45953.277803472221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45953.277803472221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45953.277803472221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45953.277803472221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45953.277803472221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45953.277803472221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45953.277803472221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45953.277803472221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45953.277803472221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45953.277803472221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45953.277803472221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45953.277803472221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45953.277803472221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45953.277803472221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45953.277803472221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45953.277803472221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45953.277803472221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45953.277803472221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45953.277803472221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45953.277803472221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45953.277803472221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45953.277803472221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45953.277803472221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45953.277803472221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45953.277803472221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45953.277803472221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45953.277803472221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45953.277803472221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45953.277803472221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45953.277803472221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45953.277803472221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45953.277803472221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45953.277803472221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45953.277803472221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45953.277803472221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45953.277803472221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45953.277803472221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45953.277803472221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45953.277803472221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45953.277803472221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45953.277803472221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45953.277803472221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45953.277803472221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45953.277803472221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45953.277803472221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45953.277803472221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45953.277803472221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45953.277803472221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45953.277803472221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45953.277803472221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45953.277803472221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45953.277803472221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45953.277803472221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45953.277803472221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45953.277803472221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45953.277803472221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45953.277803472221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45953.277803472221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45953.277803472221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45953.277803472221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45953.277803472221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45953.277803472221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45953.277803472221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45953.277803472221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45953.277803472221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45953.277803472221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45953.277803472221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45953.277803472221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45953.277803472221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45953.277803472221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45953.277803472221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45953.277803472221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45953.277803472221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45953.277803472221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45953.277803472221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45953.277803472221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45953.277803472221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45953.277803472221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45953.277803472221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45953.277803472221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45953.277803472221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45953.277803472221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45953.277803472221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45953.277803472221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45953.277803472221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45953.277803472221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45953.277803472221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45953.277803472221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45953.277803472221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45953.277803472221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45953.277803472221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45953.277803472221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45953.277803472221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45953.277803472221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45953.277803472221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45953.277803472221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45953.277803472221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45953.277803472221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45953.277803472221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45953.277803472221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45953.277803472221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45953.277803472221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45953.277803472221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45953.277803472221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45953.277803472221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45953.277803472221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45953.277803472221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45953.277803472221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45953.277803472221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45953.277803472221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45953.277803472221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45953.277803472221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45953.277803472221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45953.277803472221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45953.277803472221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45953.277803472221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45953.277803472221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45953.277803472221</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45953.277803472221</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14" sqref="D14"/>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61.44574328703311</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27.088926157404785</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8.5062293981463881</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4.6166923611090169</v>
      </c>
      <c r="H5" s="155">
        <v>45948.661111111112</v>
      </c>
      <c r="I5" s="154" t="str">
        <f>IFERROR(VLOOKUP(D5,DB!A:F,6,0),"")</f>
        <v>SCECO</v>
      </c>
      <c r="J5" s="154" t="str">
        <f>IFERROR(VLOOKUP(D5,DB!A:G,7,0),"")</f>
        <v>Dead</v>
      </c>
      <c r="K5" s="154" t="s">
        <v>39103</v>
      </c>
      <c r="L5" s="154" t="str">
        <f>IFERROR(VLOOKUP(D5,DB!A:I,9,0),"")</f>
        <v>Latis</v>
      </c>
    </row>
    <row r="6" spans="1:13" ht="15">
      <c r="A6" s="154" t="s">
        <v>39104</v>
      </c>
      <c r="B6" s="154" t="str">
        <f>IFERROR(VLOOKUP(D6,DB!A:K,11,0),"")</f>
        <v>R5</v>
      </c>
      <c r="C6" s="154">
        <v>2</v>
      </c>
      <c r="D6" s="154" t="s">
        <v>36318</v>
      </c>
      <c r="E6" s="154" t="s">
        <v>38998</v>
      </c>
      <c r="F6" s="155">
        <v>45953.053460648145</v>
      </c>
      <c r="G6" s="156">
        <f ca="1">IFERROR(NOW()-F6,"")</f>
        <v>0.22434282407630235</v>
      </c>
      <c r="H6" s="155">
        <v>45953.046793981484</v>
      </c>
      <c r="I6" s="154" t="str">
        <f>IFERROR(VLOOKUP(D6,DB!A:F,6,0),"")</f>
        <v>Generator-SG</v>
      </c>
      <c r="J6" s="154" t="str">
        <f>IFERROR(VLOOKUP(D6,DB!A:G,7,0),"")</f>
        <v>Vandalized</v>
      </c>
      <c r="K6" s="154" t="s">
        <v>39105</v>
      </c>
      <c r="L6" s="154" t="str">
        <f>IFERROR(VLOOKUP(D6,DB!A:I,9,0),"")</f>
        <v>Latis</v>
      </c>
    </row>
    <row r="7" spans="1:13" ht="15">
      <c r="A7" s="161"/>
      <c r="B7" s="161" t="str">
        <f>IFERROR(VLOOKUP(D7,DB!A:K,11,0),"")</f>
        <v/>
      </c>
      <c r="C7" s="161"/>
      <c r="D7" s="161"/>
      <c r="E7" s="161"/>
      <c r="F7" s="162"/>
      <c r="G7" s="163">
        <f ca="1">IFERROR(NOW()-F7,"")</f>
        <v>45953.277803472221</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45953.277803472221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45953.277803472221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45953.277803472221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45953.277803472221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45953.277803472221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45953.277803472221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45953.277803472221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45953.277803472221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45953.277803472221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45953.277803472221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45953.277803472221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45953.277803472221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45953.277803472221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45953.277803472221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45953.277803472221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45953.277803472221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45953.277803472221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45953.277803472221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45953.277803472221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45953.277803472221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45953.277803472221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45953.277803472221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45953.277803472221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45953.277803472221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45953.277803472221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45953.277803472221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45953.277803472221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45953.277803472221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45953.277803472221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45953.277803472221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45953.277803472221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45953.277803472221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45953.277803472221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45953.277803472221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45953.277803472221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45953.277803472221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45953.277803472221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45953.277803472221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45953.277803472221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45953.277803472221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45953.277803472221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45953.277803472221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45953.277803472221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45953.277803472221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45953.277803472221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45953.277803472221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45953.277803472221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45953.277803472221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45953.277803472221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45953.277803472221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45953.277803472221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45953.277803472221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45953.277803472221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45953.277803472221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45953.277803472221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45953.277803472221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45953.277803472221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45953.277803472221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45953.277803472221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45953.277803472221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45953.277803472221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45953.277803472221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45953.277803472221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45953.277803472221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45953.277803472221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45953.277803472221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45953.277803472221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45953.277803472221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45953.277803472221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45953.277803472221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45953.277803472221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45953.277803472221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45953.277803472221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45953.277803472221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45953.277803472221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45953.277803472221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45953.277803472221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45953.277803472221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45953.277803472221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45953.277803472221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45953.277803472221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45953.277803472221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45953.277803472221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45953.277803472221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45953.277803472221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45953.277803472221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45953.277803472221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45953.277803472221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45953.277803472221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45953.277803472221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45953.277803472221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45953.277803472221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45953.277803472221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45953.277803472221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45953.277803472221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45953.277803472221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45953.277803472221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45953.277803472221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45953.277803472221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45953.277803472221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45953.277803472221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45953.277803472221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45953.277803472221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45953.277803472221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45953.277803472221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45953.277803472221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45953.277803472221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45953.277803472221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45953.277803472221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45953.277803472221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45953.277803472221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45953.277803472221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45953.277803472221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45953.277803472221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45953.277803472221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45953.277803472221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45953.277803472221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45953.277803472221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45953.277803472221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45953.277803472221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45953.277803472221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45953.277803472221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45953.277803472221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45953.277803472221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45953.277803472221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45953.277803472221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45953.277803472221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45953.277803472221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45953.277803472221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45953.277803472221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45953.277803472221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45953.277803472221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45953.277803472221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45953.277803472221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45953.277803472221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45953.277803472221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45953.277803472221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45953.277803472221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45953.277803472221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45953.277803472221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45953.277803472221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45953.277803472221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45953.277803472221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45953.277803472221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45953.277803472221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45953.277803472221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45953.277803472221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45953.277803472221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45953.277803472221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45953.277803472221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45953.277803472221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45953.277803472221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45953.277803472221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45953.277803472221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45953.277803472221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45953.277803472221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45953.277803472221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45953.277803472221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45953.277803472221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45953.277803472221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45953.277803472221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45953.277803472221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45953.277803472221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45953.277803472221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45953.277803472221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45953.277803472221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45953.277803472221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45953.277803472221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45953.277803472221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45953.277803472221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45953.277803472221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45953.277803472221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45953.277803472221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45953.277803472221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45953.277803472221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45953.277803472221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45953.277803472221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45953.277803472221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45953.277803472221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45953.277803472221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45953.277803472221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45953.277803472221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45953.277803472221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45953.277803472221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45953.277803472221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45953.277803472221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45953.277803472221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45953.277803472221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45953.277803472221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45953.277803472221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45953.277803472221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45953.277803472221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45953.277803472221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45953.277803472221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45953.277803472221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45953.277803472221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45953.277803472221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45953.277803472221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45953.277803472221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45953.277803472221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45953.277803472221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45953.277803472221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45953.277803472221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45953.277803472221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45953.277803472221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45953.277803472221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45953.277803472221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45953.277803472221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45953.277803472221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45953.277803472221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45953.277803472221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45953.277803472221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45953.277803472221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45953.277803472221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45953.277803472221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45953.277803472221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45953.277803472221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45953.277803472221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45953.277803472221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45953.277803472221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45953.277803472221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45953.277803472221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45953.277803472221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45953.277803472221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45953.277803472221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45953.277803472221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45953.277803472221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45953.277803472221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45953.277803472221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45953.277803472221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45953.277803472221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45953.277803472221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45953.277803472221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45953.277803472221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45953.277803472221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45953.277803472221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45953.277803472221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45953.277803472221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45953.277803472221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45953.277803472221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45953.277803472221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45953.277803472221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45953.277803472221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45953.277803472221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45953.277803472221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45953.277803472221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45953.277803472221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45953.277803472221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45953.277803472221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45953.277803472221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45953.277803472221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45953.277803472221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45953.277803472221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45953.277803472221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45953.277803472221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45953.277803472221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45953.277803472221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45953.277803472221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45953.277803472221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45953.277803472221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45953.277803472221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45953.277803472221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45953.277803472221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45953.277803472221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45953.277803472221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45953.277803472221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45953.277803472221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45953.277803472221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45953.277803472221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45953.277803472221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45953.277803472221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45953.277803472221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45953.277803472221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45953.277803472221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45953.277803472221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45953.277803472221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45953.277803472221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45953.277803472221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45953.277803472221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45953.277803472221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45953.277803472221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45953.277803472221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45953.277803472221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45953.277803472221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45953.277803472221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45953.277803472221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45953.277803472221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45953.277803472221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45953.277803472221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45953.277803472221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45953.277803472221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45953.277803472221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45953.277803472221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45953.277803472221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45953.277803472221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45953.277803472221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45953.277803472221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45953.277803472221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45953.277803472221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45953.277803472221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45953.277803472221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45953.277803472221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45953.277803472221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45953.277803472221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45953.277803472221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45953.277803472221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45953.277803472221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45953.277803472221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45953.277803472221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45953.277803472221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45953.277803472221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45953.277803472221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45953.277803472221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45953.277803472221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45953.277803472221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45953.277803472221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45953.277803472221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45953.277803472221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45953.277803472221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45953.277803472221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45953.277803472221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45953.277803472221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45953.277803472221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45953.277803472221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45953.277803472221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45953.277803472221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45953.277803472221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45953.277803472221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45953.277803472221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45953.277803472221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45953.277803472221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45953.277803472221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45953.277803472221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45953.277803472221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45953.277803472221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45953.277803472221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45953.277803472221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45953.277803472221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45953.277803472221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45953.277803472221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45953.277803472221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45953.277803472221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45953.277803472221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45953.277803472221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45953.277803472221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45953.277803472221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45953.277803472221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45953.277803472221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45953.277803472221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45953.277803472221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45953.277803472221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45953.277803472221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45953.277803472221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45953.277803472221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45953.277803472221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45953.277803472221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45953.277803472221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45953.277803472221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45953.277803472221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45953.277803472221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45953.277803472221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45953.277803472221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45953.277803472221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45953.277803472221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45953.277803472221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45953.277803472221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45953.277803472221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45953.277803472221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45953.277803472221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45953.277803472221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45953.277803472221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45953.277803472221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45953.277803472221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45953.277803472221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45953.277803472221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45953.277803472221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45953.277803472221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45953.277803472221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45953.277803472221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45953.277803472221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45953.277803472221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45953.277803472221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45953.277803472221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45953.277803472221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45953.277803472221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45953.277803472221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45953.277803472221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45953.277803472221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45953.277803472221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45953.277803472221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45953.277803472221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45953.277803472221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45953.277803472221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45953.277803472221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45953.277803472221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45953.277803472221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45953.277803472221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45953.277803472221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45953.277803472221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45953.277803472221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45953.277803472221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45953.277803472221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45953.277803472221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45953.277803472221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45953.277803472221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45953.277803472221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45953.277803472221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45953.277803472221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45953.277803472221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45953.277803472221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45953.277803472221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45953.277803472221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45953.277803472221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45953.277803472221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45953.277803472221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45953.277803472221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45953.277803472221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45953.277803472221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45953.277803472221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45953.277803472221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45953.277803472221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45953.277803472221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45953.277803472221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45953.277803472221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45953.277803472221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45953.277803472221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45953.277803472221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45953.277803472221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45953.277803472221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45953.277803472221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45953.277803472221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45953.277803472221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45953.277803472221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45953.277803472221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45953.277803472221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45953.277803472221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45953.277803472221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45953.277803472221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45953.277803472221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45953.277803472221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45953.277803472221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45953.277803472221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45953.277803472221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45953.277803472221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45953.277803472221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45953.277803472221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45953.277803472221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45953.277803472221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45953.277803472221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45953.277803472221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45953.277803472221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45953.277803472221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45953.277803472221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45953.277803472221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45953.277803472221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45953.277803472221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45953.277803472221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45953.277803472221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45953.277803472221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45953.277803472221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45953.277803472221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45953.277803472221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45953.277803472221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45953.277803472221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45953.277803472221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45953.277803472221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45953.277803472221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45953.277803472221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45953.277803472221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45953.277803472221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45953.277803472221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45953.277803472221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45953.277803472221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45953.277803472221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45953.277803472221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45953.277803472221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45953.277803472221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45953.277803472221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45953.277803472221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45953.277803472221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45953.277803472221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45953.277803472221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45953.277803472221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45953.277803472221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45953.277803472221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45953.277803472221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45953.277803472221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45953.277803472221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45953.277803472221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45953.277803472221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45953.277803472221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45953.277803472221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45953.277803472221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45953.277803472221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45953.277803472221</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37417</v>
      </c>
      <c r="E2" s="108" t="s">
        <v>38998</v>
      </c>
      <c r="F2" s="109">
        <v>45953.122731481482</v>
      </c>
      <c r="G2" s="78">
        <f ca="1">IFERROR(NOW()-F2,"-")</f>
        <v>0.15507199073908851</v>
      </c>
      <c r="H2" s="109">
        <v>45953.122696759259</v>
      </c>
      <c r="I2" s="105" t="str">
        <f>IFERROR(VLOOKUP(D2,DB!A:F,6,0),"")</f>
        <v>Generator-SG</v>
      </c>
      <c r="J2" s="104" t="str">
        <f>IFERROR(VLOOKUP(D2,DB!A:G,7,0),"")</f>
        <v>Vandalized</v>
      </c>
      <c r="K2" s="110" t="s">
        <v>39107</v>
      </c>
      <c r="L2" s="111" t="str">
        <f>IFERROR(VLOOKUP(D2,DB!A:I,9,0),"")</f>
        <v>Latis</v>
      </c>
    </row>
    <row r="3" spans="1:16383" ht="31.5" customHeight="1">
      <c r="A3" s="106"/>
      <c r="B3" s="105" t="str">
        <f>IFERROR(VLOOKUP(D3,DB!A:K,11,0),"")</f>
        <v/>
      </c>
      <c r="C3" s="107"/>
      <c r="D3" s="105"/>
      <c r="E3" s="108"/>
      <c r="F3" s="109"/>
      <c r="G3" s="78">
        <f ca="1">IFERROR(NOW()-F3,"-")</f>
        <v>45953.277803472221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45953.277803472221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45953.277803472221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45953.277803472221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45953.277803472221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45953.277803472221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45953.277803472221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45953.277803472221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45953.277803472221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45953.277803472221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45953.277803472221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45953.277803472221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45953.277803472221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45953.277803472221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45953.277803472221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45953.277803472221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45953.277803472221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45953.277803472221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45953.277803472221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45953.277803472221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45953.277803472221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45953.277803472221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45953.277803472221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45953.277803472221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45953.277803472221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45953.277803472221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45953.277803472221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45953.277803472221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45953.277803472221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45953.277803472221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45953.277803472221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45953.277803472221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45953.277803472221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45953.277803472221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45953.277803472221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45953.277803472221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45953.277803472221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45953.277803472221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45953.277803472221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45953.277803472221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45953.277803472221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45953.277803472221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45953.277803472221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45953.277803472221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45953.277803472221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45953.277803472221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45953.277803472221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45953.277803472221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45953.277803472221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45953.277803472221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45953.277803472221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45953.277803472221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45953.277803472221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45953.277803472221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45953.277803472221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45953.277803472221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45953.277803472221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45953.277803472221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45953.277803472221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45953.277803472221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45953.277803472221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45953.277803472221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45953.277803472221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45953.277803472221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45953.277803472221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45953.277803472221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45953.277803472221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45953.277803472221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45953.277803472221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45953.277803472221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45953.277803472221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45953.277803472221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45953.277803472221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45953.277803472221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45953.277803472221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45953.277803472221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45953.277803472221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45953.277803472221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45953.277803472221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45953.277803472221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45953.277803472221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45953.277803472221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45953.277803472221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45953.277803472221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45953.277803472221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45953.277803472221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45953.277803472221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45953.277803472221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45953.277803472221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45953.277803472221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45953.277803472221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45953.277803472221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45953.277803472221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45953.277803472221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45953.277803472221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45953.277803472221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45953.277803472221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45953.277803472221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45953.277803472221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45953.277803472221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45953.277803472221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45953.277803472221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45953.277803472221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45953.277803472221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45953.277803472221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45953.277803472221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45953.277803472221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45953.277803472221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45953.277803472221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45953.277803472221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45953.277803472221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45953.277803472221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45953.277803472221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45953.277803472221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45953.277803472221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45953.277803472221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45953.277803472221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45953.277803472221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45953.277803472221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45953.277803472221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45953.277803472221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45953.277803472221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45953.277803472221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45953.277803472221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45953.277803472221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45953.277803472221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45953.277803472221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45953.277803472221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45953.277803472221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45953.277803472221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45953.277803472221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45953.277803472221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45953.277803472221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45953.277803472221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45953.277803472221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45953.277803472221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45953.277803472221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45953.277803472221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45953.277803472221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45953.277803472221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45953.277803472221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45953.277803472221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45953.277803472221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45953.277803472221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45953.277803472221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45953.277803472221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45953.277803472221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45953.277803472221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45953.277803472221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45953.277803472221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45953.277803472221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45953.277803472221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45953.277803472221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45953.277803472221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45953.277803472221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45953.277803472221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45953.277803472221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45953.277803472221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45953.277803472221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45953.277803472221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45953.277803472221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45953.277803472221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45953.277803472221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45953.277803472221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45953.277803472221</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2025-10-23T03:42:01Z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