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670" documentId="13_ncr:1_{F6CB121F-512D-4AA6-A0C1-0FB36C537598}" xr6:coauthVersionLast="47" xr6:coauthVersionMax="47" xr10:uidLastSave="{9910EB70-10FA-4C93-9629-58039CC3D6C2}"/>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L7" i="1"/>
  <c r="J7" i="1"/>
  <c r="I7" i="1"/>
  <c r="G7" i="1"/>
  <c r="B7" i="1"/>
  <c r="L8" i="1"/>
  <c r="J8" i="1"/>
  <c r="I8" i="1"/>
  <c r="G8" i="1"/>
  <c r="B8" i="1"/>
  <c r="B3" i="4"/>
  <c r="G3" i="4"/>
  <c r="I3" i="4"/>
  <c r="J3" i="4"/>
  <c r="L3" i="4"/>
  <c r="B4" i="4"/>
  <c r="G4" i="4"/>
  <c r="I4" i="4"/>
  <c r="J4" i="4"/>
  <c r="L4" i="4"/>
  <c r="B5" i="4"/>
  <c r="G5" i="4"/>
  <c r="I5" i="4"/>
  <c r="J5" i="4"/>
  <c r="L5"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6" i="4"/>
  <c r="G6" i="4"/>
  <c r="I6" i="4"/>
  <c r="J6" i="4"/>
  <c r="L6" i="4"/>
  <c r="B7" i="4"/>
  <c r="G7" i="4"/>
  <c r="I7" i="4"/>
  <c r="J7" i="4"/>
  <c r="L7" i="4"/>
  <c r="B8" i="4"/>
  <c r="G8" i="4"/>
  <c r="I8" i="4"/>
  <c r="J8" i="4"/>
  <c r="L8"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<sst xmlns="http://schemas.openxmlformats.org/spreadsheetml/2006/main" count="178591" uniqueCount="39078">
  <si>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</si>
  <si>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</si>
  <si>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</si>
  <si>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</si>
  <si>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</si>
  <si>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</si>
  <si>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</si>
  <si>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</si>
  <si>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</si>
  <si>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</si>
  <si>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</si>
  <si>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</si>
  <si>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</si>
  <si>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</si>
  <si>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</si>
  <si>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</si>
  <si>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</si>
  <si>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</si>
  <si>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</si>
  <si>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</si>
  <si>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</si>
  <si>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</si>
  <si>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</si>
  <si>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</si>
  <si>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</si>
  <si>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</si>
  <si>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</si>
  <si>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</si>
  <si>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</si>
  <si>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</si>
  <si>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</si>
  <si>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</si>
  <si>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</si>
  <si>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</si>
  <si>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</si>
  <si>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</si>
  <si>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</si>
  <si>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</si>
  <si>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</si>
  <si>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</si>
  <si>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</si>
  <si>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</si>
  <si>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</si>
  <si>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</si>
  <si>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</si>
  <si>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</si>
  <si>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</si>
  <si>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</si>
  <si>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</si>
  <si>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</si>
  <si>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</si>
  <si>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</si>
  <si>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</si>
  <si>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</si>
  <si>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</si>
  <si>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</si>
  <si>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</si>
  <si>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</si>
  <si>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</si>
  <si>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</si>
  <si>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</si>
  <si>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</si>
  <si>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</si>
  <si>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</si>
  <si>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</si>
  <si>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</si>
  <si>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</si>
  <si>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</si>
  <si>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</si>
  <si>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</si>
  <si>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</si>
  <si>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</si>
  <si>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</si>
  <si>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</si>
  <si>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</si>
  <si>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</si>
  <si>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</si>
  <si>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</si>
  <si>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</si>
  <si>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</si>
  <si>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</si>
  <si>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</si>
  <si>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</si>
  <si>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</si>
  <si>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</si>
  <si>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</si>
  <si>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</si>
  <si>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</si>
  <si>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</si>
  <si>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</si>
  <si>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</si>
  <si>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</si>
  <si>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</si>
  <si>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</si>
  <si>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</si>
  <si>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</si>
  <si>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</si>
  <si>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</si>
  <si>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</si>
  <si>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</si>
  <si>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</si>
  <si>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</si>
  <si>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</si>
  <si>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</si>
  <si>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</si>
  <si>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</si>
  <si>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</si>
  <si>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</si>
  <si>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</si>
  <si>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</si>
  <si>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</si>
  <si>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</si>
  <si>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</si>
  <si>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</si>
  <si>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</si>
  <si>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</si>
  <si>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</si>
  <si>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</si>
  <si>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</si>
  <si>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</si>
  <si>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</si>
  <si>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</si>
  <si>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</si>
  <si>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</si>
  <si>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</si>
  <si>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</si>
  <si>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</si>
  <si>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</si>
  <si>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</si>
  <si>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</si>
  <si>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</si>
  <si>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</si>
  <si>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</si>
  <si>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</si>
  <si>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</si>
  <si>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</si>
  <si>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</si>
  <si>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</si>
  <si>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</si>
  <si>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</si>
  <si>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</si>
  <si>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</si>
  <si>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</si>
  <si>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</si>
  <si>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</si>
  <si>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</si>
  <si>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</si>
  <si>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</si>
  <si>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</si>
  <si>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</si>
  <si>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</si>
  <si>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</si>
  <si>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</si>
  <si>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</si>
  <si>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</si>
  <si>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</si>
  <si>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</si>
  <si>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</si>
  <si>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</si>
  <si>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</si>
  <si>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</si>
  <si>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</si>
  <si>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</si>
  <si>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</si>
  <si>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</si>
  <si>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</si>
  <si>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</si>
  <si>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</si>
  <si>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</si>
  <si>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</si>
  <si>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</si>
  <si>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</si>
  <si>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</si>
  <si>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</si>
  <si>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</si>
  <si>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</si>
  <si>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</si>
  <si>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</si>
  <si>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</si>
  <si>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</si>
  <si>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</si>
  <si>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</si>
  <si>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</si>
  <si>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</si>
  <si>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</si>
  <si>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</si>
  <si>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</si>
  <si>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</si>
  <si>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</si>
  <si>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</si>
  <si>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</si>
  <si>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</si>
  <si>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</si>
  <si>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</si>
  <si>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</si>
  <si>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</si>
  <si>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</si>
  <si>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</si>
  <si>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</si>
  <si>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</si>
  <si>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</si>
  <si>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</si>
  <si>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</si>
  <si>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</si>
  <si>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</si>
  <si>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</si>
  <si>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</si>
  <si>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</si>
  <si>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</si>
  <si>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</si>
  <si>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</si>
  <si>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</si>
  <si>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</si>
  <si>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</si>
  <si>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</si>
  <si>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</si>
  <si>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</si>
  <si>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</si>
  <si>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</si>
  <si>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</si>
  <si>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</si>
  <si>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</si>
  <si>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</si>
  <si>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</si>
  <si>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</si>
  <si>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</si>
  <si>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</si>
  <si>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</si>
  <si>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</si>
  <si>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</si>
  <si>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</si>
  <si>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</si>
  <si>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</si>
  <si>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</si>
  <si>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</si>
  <si>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</si>
  <si>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</si>
  <si>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</si>
  <si>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</si>
  <si>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</si>
  <si>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</si>
  <si>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</si>
  <si>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</si>
  <si>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</si>
  <si>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</si>
  <si>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</si>
  <si>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</si>
  <si>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</si>
  <si>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</si>
  <si>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</si>
  <si>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</si>
  <si>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</si>
  <si>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</si>
  <si>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</si>
  <si>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</si>
  <si>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</si>
  <si>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</si>
  <si>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</si>
  <si>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</si>
  <si>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</si>
  <si>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</si>
  <si>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</si>
  <si>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</si>
  <si>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</si>
  <si>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</si>
  <si>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</si>
  <si>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</si>
  <si>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</si>
  <si>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</si>
  <si>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</si>
  <si>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</si>
  <si>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</si>
  <si>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</si>
  <si>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</si>
  <si>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</si>
  <si>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</si>
  <si>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</si>
  <si>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</si>
  <si>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</si>
  <si>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</si>
  <si>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</si>
  <si>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</si>
  <si>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</si>
  <si>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</si>
  <si>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</si>
  <si>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</si>
  <si>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</si>
  <si>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</si>
  <si>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</si>
  <si>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</si>
  <si>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</si>
  <si>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</si>
  <si>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</si>
  <si>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</si>
  <si>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</si>
  <si>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</si>
  <si>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</si>
  <si>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</si>
  <si>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</si>
  <si>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</si>
  <si>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</si>
  <si>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</si>
  <si>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</si>
  <si>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</si>
  <si>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</si>
  <si>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</si>
  <si>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</si>
  <si>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</si>
  <si>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</si>
  <si>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</si>
  <si>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</si>
  <si>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</si>
  <si>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</si>
  <si>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</si>
  <si>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</si>
  <si>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</si>
  <si>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</si>
  <si>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</si>
  <si>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</si>
  <si>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</si>
  <si>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</si>
  <si>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</si>
  <si>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</si>
  <si>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</si>
  <si>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</si>
  <si>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</si>
  <si>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</si>
  <si>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</si>
  <si>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</si>
  <si>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</si>
  <si>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</si>
  <si>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</si>
  <si>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</si>
  <si>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</si>
  <si>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</si>
  <si>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</si>
  <si>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</si>
  <si>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</si>
  <si>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</si>
  <si>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</si>
  <si>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</si>
  <si>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</si>
  <si>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</si>
  <si>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</si>
  <si>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</si>
  <si>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</si>
  <si>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</si>
  <si>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</si>
  <si>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</si>
  <si>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</si>
  <si>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</si>
  <si>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</si>
  <si>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</si>
  <si>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</si>
  <si>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</si>
  <si>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</si>
  <si>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</si>
  <si>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</si>
  <si>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</si>
  <si>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</si>
  <si>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</si>
  <si>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</si>
  <si>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</si>
  <si>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</si>
  <si>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</si>
  <si>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</si>
  <si>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</si>
  <si>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</si>
  <si>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</si>
  <si>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</si>
  <si>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</si>
  <si>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</si>
  <si>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</si>
  <si>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</si>
  <si>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</si>
  <si>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</si>
  <si>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</si>
  <si>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</si>
  <si>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</si>
  <si>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</si>
  <si>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</si>
  <si>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</si>
  <si>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</si>
  <si>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</si>
  <si>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</si>
  <si>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</si>
  <si>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</si>
  <si>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</si>
  <si>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</si>
  <si>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</si>
  <si>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</si>
  <si>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</si>
  <si>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</si>
  <si>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</si>
  <si>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</si>
  <si>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</si>
  <si>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</si>
  <si>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</si>
  <si>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</si>
  <si>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</si>
  <si>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</si>
  <si>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</si>
  <si>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</si>
  <si>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</si>
  <si>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</si>
  <si>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</si>
  <si>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</si>
  <si>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</si>
  <si>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</si>
  <si>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</si>
  <si>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</si>
  <si>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</si>
  <si>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</si>
  <si>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</si>
  <si>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</si>
  <si>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</si>
  <si>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</si>
  <si>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</si>
  <si>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</si>
  <si>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</si>
  <si>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</si>
  <si>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</si>
  <si>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</si>
  <si>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</si>
  <si>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</si>
  <si>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</si>
  <si>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</si>
  <si>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</si>
  <si>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</si>
  <si>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</si>
  <si>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</si>
  <si>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</si>
  <si>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</si>
  <si>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</si>
  <si>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</si>
  <si>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</si>
  <si>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</si>
  <si>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</si>
  <si>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</si>
  <si>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</si>
  <si>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</si>
  <si>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</si>
  <si>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</si>
  <si>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</si>
  <si>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</si>
  <si>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</si>
  <si>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</si>
  <si>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</si>
  <si>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</si>
  <si>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</si>
  <si>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</si>
  <si>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</si>
  <si>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</si>
  <si>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</si>
  <si>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</si>
  <si>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</si>
  <si>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</si>
  <si>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</si>
  <si>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</si>
  <si>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</si>
  <si>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</si>
  <si>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</si>
  <si>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</si>
  <si>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</si>
  <si>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</si>
  <si>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</si>
  <si>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</si>
  <si>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</si>
  <si>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</si>
  <si>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</si>
  <si>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</si>
  <si>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</si>
  <si>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</si>
  <si>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</si>
  <si>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</si>
  <si>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</si>
  <si>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</si>
  <si>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</si>
  <si>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</si>
  <si>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</si>
  <si>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</si>
  <si>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</si>
  <si>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</si>
  <si>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</si>
  <si>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</si>
  <si>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</si>
  <si>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</si>
  <si>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</si>
  <si>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</si>
  <si>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</si>
  <si>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</si>
  <si>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</si>
  <si>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</si>
  <si>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</si>
  <si>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</si>
  <si>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</si>
  <si>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</si>
  <si>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</si>
  <si>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</si>
  <si>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</si>
  <si>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</si>
  <si>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</si>
  <si>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</si>
  <si>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</si>
  <si>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</si>
  <si>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</si>
  <si>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</si>
  <si>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</si>
  <si>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</si>
  <si>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</si>
  <si>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</si>
  <si>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</si>
  <si>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</si>
  <si>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</si>
  <si>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</si>
  <si>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</si>
  <si>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</si>
  <si>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</si>
  <si>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</si>
  <si>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</si>
  <si>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</si>
  <si>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</si>
  <si>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</si>
  <si>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</si>
  <si>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</si>
  <si>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</si>
  <si>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</si>
  <si>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</si>
  <si>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</si>
  <si>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</si>
  <si>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</si>
  <si>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</si>
  <si>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</si>
  <si>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</si>
  <si>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</si>
  <si>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</si>
  <si>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</si>
  <si>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</si>
  <si>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</si>
  <si>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</si>
  <si>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</si>
  <si>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</si>
  <si>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</si>
  <si>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</si>
  <si>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</si>
  <si>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</si>
  <si>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</si>
  <si>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</si>
  <si>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</si>
  <si>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</si>
  <si>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</si>
  <si>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</si>
  <si>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</si>
  <si>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</si>
  <si>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</si>
  <si>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</si>
  <si>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</si>
  <si>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</si>
  <si>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</si>
  <si>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</si>
  <si>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</si>
  <si>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</si>
  <si>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</si>
  <si>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</si>
  <si>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</si>
  <si>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</si>
  <si>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</si>
  <si>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</si>
  <si>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</si>
  <si>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</si>
  <si>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</si>
  <si>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</si>
  <si>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</si>
  <si>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</si>
  <si>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</si>
  <si>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</si>
  <si>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</si>
  <si>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</si>
  <si>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</si>
  <si>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</si>
  <si>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</si>
  <si>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</si>
  <si>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</si>
  <si>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</si>
  <si>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</si>
  <si>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</si>
  <si>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</si>
  <si>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</si>
  <si>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</si>
  <si>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</si>
  <si>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</si>
  <si>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</si>
  <si>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</si>
  <si>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</si>
  <si>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</si>
  <si>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</si>
  <si>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</si>
  <si>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</si>
  <si>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</si>
  <si>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</si>
  <si>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</si>
  <si>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</si>
  <si>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</si>
  <si>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</si>
  <si>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</si>
  <si>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</si>
  <si>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</si>
  <si>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</si>
  <si>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</si>
  <si>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</si>
  <si>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</si>
  <si>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</si>
  <si>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</si>
  <si>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</si>
  <si>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</si>
  <si>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</si>
  <si>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</si>
  <si>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</si>
  <si>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</si>
  <si>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</si>
  <si>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</si>
  <si>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</si>
  <si>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</si>
  <si>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</si>
  <si>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</si>
  <si>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</si>
  <si>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</si>
  <si>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</si>
  <si>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</si>
  <si>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</si>
  <si>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</si>
  <si>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</si>
  <si>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</si>
  <si>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</si>
  <si>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</si>
  <si>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</si>
  <si>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</si>
  <si>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</si>
  <si>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</si>
  <si>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</si>
  <si>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</si>
  <si>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</si>
  <si>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</si>
  <si>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</si>
  <si>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</si>
  <si>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</si>
  <si>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</si>
  <si>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</si>
  <si>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</si>
  <si>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</si>
  <si>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</si>
  <si>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</si>
  <si>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</si>
  <si>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</si>
  <si>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</si>
  <si>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</si>
  <si>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</si>
  <si>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</si>
  <si>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</si>
  <si>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</si>
  <si>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</si>
  <si>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</si>
  <si>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</si>
  <si>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</si>
  <si>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</si>
  <si>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</si>
  <si>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</si>
  <si>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</si>
  <si>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</si>
  <si>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</si>
  <si>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</si>
  <si>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</si>
  <si>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</si>
  <si>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</si>
  <si>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</si>
  <si>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</si>
  <si>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</si>
  <si>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</si>
  <si>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</si>
  <si>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</si>
  <si>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</si>
  <si>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</si>
  <si>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</si>
  <si>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</si>
  <si>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</si>
  <si>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</si>
  <si>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</si>
  <si>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</si>
  <si>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</si>
  <si>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</si>
  <si>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</si>
  <si>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</si>
  <si>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</si>
  <si>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</si>
  <si>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</si>
  <si>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</si>
  <si>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</si>
  <si>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</si>
  <si>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</si>
  <si>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</si>
  <si>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</si>
  <si>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</si>
  <si>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</si>
  <si>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</si>
  <si>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</si>
  <si>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</si>
  <si>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</si>
  <si>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</si>
  <si>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</si>
  <si>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</si>
  <si>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</si>
  <si>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</si>
  <si>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</si>
  <si>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</si>
  <si>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</si>
  <si>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</si>
  <si>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</si>
  <si>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</si>
  <si>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</si>
  <si>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</si>
  <si>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</si>
  <si>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</si>
  <si>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</si>
  <si>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</si>
  <si>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</si>
  <si>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</si>
  <si>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</si>
  <si>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</si>
  <si>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</si>
  <si>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</si>
  <si>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</si>
  <si>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</si>
  <si>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</si>
  <si>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</si>
  <si>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</si>
  <si>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</si>
  <si>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</si>
  <si>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</si>
  <si>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</si>
  <si>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</si>
  <si>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</si>
  <si>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</si>
  <si>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</si>
  <si>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</si>
  <si>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</si>
  <si>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</si>
  <si>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</si>
  <si>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</si>
  <si>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</si>
  <si>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</si>
  <si>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</si>
  <si>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</si>
  <si>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</si>
  <si>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</si>
  <si>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</si>
  <si>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</si>
  <si>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</si>
  <si>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</si>
  <si>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</si>
  <si>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</si>
  <si>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</si>
  <si>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</si>
  <si>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</si>
  <si>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</si>
  <si>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</si>
  <si>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</si>
  <si>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</si>
  <si>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</si>
  <si>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</si>
  <si>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</si>
  <si>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</si>
  <si>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</si>
  <si>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</si>
  <si>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</si>
  <si>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</si>
  <si>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</si>
  <si>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</si>
  <si>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</si>
  <si>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</si>
  <si>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</si>
  <si>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</si>
  <si>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</si>
  <si>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</si>
  <si>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</si>
  <si>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</si>
  <si>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</si>
  <si>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</si>
  <si>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</si>
  <si>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</si>
  <si>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</si>
  <si>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</si>
  <si>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</si>
  <si>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</si>
  <si>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</si>
  <si>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</si>
  <si>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</si>
  <si>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</si>
  <si>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</si>
  <si>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</si>
  <si>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</si>
  <si>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</si>
  <si>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</si>
  <si>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</si>
  <si>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</si>
  <si>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</si>
  <si>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</si>
  <si>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</si>
  <si>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</si>
  <si>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</si>
  <si>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</si>
  <si>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</si>
  <si>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</si>
  <si>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</si>
  <si>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</si>
  <si>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</si>
  <si>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</si>
  <si>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</si>
  <si>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</si>
  <si>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</si>
  <si>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</si>
  <si>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</si>
  <si>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</si>
  <si>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</si>
  <si>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</si>
  <si>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</si>
  <si>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</si>
  <si>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</si>
  <si>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</si>
  <si>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</si>
  <si>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</si>
  <si>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</si>
  <si>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</si>
  <si>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</si>
  <si>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</si>
  <si>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</si>
  <si>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</si>
  <si>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</si>
  <si>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</si>
  <si>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</si>
  <si>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</si>
  <si>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</si>
  <si>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</si>
  <si>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</si>
  <si>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</si>
  <si>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</si>
  <si>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</si>
  <si>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</si>
  <si>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</si>
  <si>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</si>
  <si>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</si>
  <si>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</si>
  <si>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</si>
  <si>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</si>
  <si>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</si>
  <si>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</si>
  <si>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</si>
  <si>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</si>
  <si>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</si>
  <si>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</si>
  <si>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</si>
  <si>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</si>
  <si>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</si>
  <si>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</si>
  <si>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</si>
  <si>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</si>
  <si>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</si>
  <si>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</si>
  <si>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</si>
  <si>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</si>
  <si>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</si>
  <si>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</si>
  <si>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</si>
  <si>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</si>
  <si>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</si>
  <si>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</si>
  <si>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</si>
  <si>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</si>
  <si>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</si>
  <si>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</si>
  <si>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</si>
  <si>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</si>
  <si>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</si>
  <si>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</si>
  <si>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</si>
  <si>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</si>
  <si>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</si>
  <si>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</si>
  <si>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</si>
  <si>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</si>
  <si>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</si>
  <si>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</si>
  <si>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</si>
  <si>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</si>
  <si>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</si>
  <si>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</si>
  <si>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</si>
  <si>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</si>
  <si>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</si>
  <si>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</si>
  <si>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</si>
  <si>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</si>
  <si>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</si>
  <si>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</si>
  <si>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</si>
  <si>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</si>
  <si>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</si>
  <si>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</si>
  <si>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</si>
  <si>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</si>
  <si>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</si>
  <si>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</si>
  <si>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</si>
  <si>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</si>
  <si>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</si>
  <si>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</si>
  <si>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</si>
  <si>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</si>
  <si>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</si>
  <si>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</si>
  <si>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</si>
  <si>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</si>
  <si>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</si>
  <si>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</si>
  <si>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</si>
  <si>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</si>
  <si>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</si>
  <si>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</si>
  <si>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</si>
  <si>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</si>
  <si>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</si>
  <si>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</si>
  <si>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</si>
  <si>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</si>
  <si>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</si>
  <si>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</si>
  <si>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</si>
  <si>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</si>
  <si>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</si>
  <si>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</si>
  <si>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</si>
  <si>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</si>
  <si>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</si>
  <si>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</si>
  <si>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</si>
  <si>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</si>
  <si>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</si>
  <si>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</si>
  <si>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</si>
  <si>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</si>
  <si>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</si>
  <si>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</si>
  <si>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</si>
  <si>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</si>
  <si>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</si>
  <si>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</si>
  <si>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</si>
  <si>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</si>
  <si>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</si>
  <si>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</si>
  <si>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</si>
  <si>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</si>
  <si>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</si>
  <si>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</si>
  <si>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</si>
  <si>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</si>
  <si>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</si>
  <si>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</si>
  <si>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</si>
  <si>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</si>
  <si>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</si>
  <si>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</si>
  <si>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</si>
  <si>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</si>
  <si>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</si>
  <si>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</si>
  <si>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</si>
  <si>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</si>
  <si>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</si>
  <si>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</si>
  <si>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</si>
  <si>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</si>
  <si>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</si>
  <si>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</si>
  <si>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</si>
  <si>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</si>
  <si>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</si>
  <si>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</si>
  <si>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</si>
  <si>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</si>
  <si>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</si>
  <si>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</si>
  <si>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</si>
  <si>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</si>
  <si>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</si>
  <si>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</si>
  <si>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</si>
  <si>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</si>
  <si>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</si>
  <si>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</si>
  <si>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</si>
  <si>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</si>
  <si>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</si>
  <si>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</si>
  <si>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</si>
  <si>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</si>
  <si>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</si>
  <si>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</si>
  <si>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</si>
  <si>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</si>
  <si>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</si>
  <si>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</si>
  <si>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</si>
  <si>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</si>
  <si>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</si>
  <si>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</si>
  <si>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</si>
  <si>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</si>
  <si>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</si>
  <si>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</si>
  <si>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</si>
  <si>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</si>
  <si>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</si>
  <si>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</si>
  <si>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</si>
  <si>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</si>
  <si>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</si>
  <si>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</si>
  <si>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</si>
  <si>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</si>
  <si>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</si>
  <si>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</si>
  <si>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</si>
  <si>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</si>
  <si>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</si>
  <si>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</si>
  <si>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</si>
  <si>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</si>
  <si>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</si>
  <si>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</si>
  <si>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</si>
  <si>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</si>
  <si>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</si>
  <si>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</si>
  <si>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</si>
  <si>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</si>
  <si>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</si>
  <si>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</si>
  <si>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</si>
  <si>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</si>
  <si>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</si>
  <si>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</si>
  <si>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</si>
  <si>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</si>
  <si>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</si>
  <si>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</si>
  <si>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</si>
  <si>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</si>
  <si>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</si>
  <si>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</si>
  <si>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</si>
  <si>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</si>
  <si>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</si>
  <si>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</si>
  <si>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</si>
  <si>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</si>
  <si>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</si>
  <si>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</si>
  <si>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</si>
  <si>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</si>
  <si>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</si>
  <si>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</si>
  <si>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</si>
  <si>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</si>
  <si>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</si>
  <si>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</si>
  <si>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</si>
  <si>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</si>
  <si>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</si>
  <si>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</si>
  <si>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</si>
  <si>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</si>
  <si>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</si>
  <si>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</si>
  <si>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</si>
  <si>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</si>
  <si>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</si>
  <si>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</si>
  <si>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</si>
  <si>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</si>
  <si>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</si>
  <si>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</si>
  <si>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</si>
  <si>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</si>
  <si>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</si>
  <si>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</si>
  <si>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</si>
  <si>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</si>
  <si>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</si>
  <si>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</si>
  <si>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</si>
  <si>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</si>
  <si>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</si>
  <si>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</si>
  <si>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</si>
  <si>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</si>
  <si>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</si>
  <si>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</si>
  <si>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</si>
  <si>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</si>
  <si>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</si>
  <si>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</si>
  <si>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</si>
  <si>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</si>
  <si>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</si>
  <si>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</si>
  <si>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</si>
  <si>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</si>
  <si>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</si>
  <si>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</si>
  <si>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</si>
  <si>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</si>
  <si>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</si>
  <si>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</si>
  <si>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</si>
  <si>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</si>
  <si>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</si>
  <si>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</si>
  <si>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</si>
  <si>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</si>
  <si>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</si>
  <si>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</si>
  <si>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</si>
  <si>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</si>
  <si>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</si>
  <si>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</si>
  <si>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</si>
  <si>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</si>
  <si>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</si>
  <si>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</si>
  <si>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</si>
  <si>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</si>
  <si>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</si>
  <si>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</si>
  <si>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</si>
  <si>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</si>
  <si>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</si>
  <si>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</si>
  <si>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</si>
  <si>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</si>
  <si>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</si>
  <si>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</si>
  <si>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</si>
  <si>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</si>
  <si>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</si>
  <si>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</si>
  <si>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</si>
  <si>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</si>
  <si>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</si>
  <si>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</si>
  <si>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</si>
  <si>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</si>
  <si>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</si>
  <si>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</si>
  <si>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</si>
  <si>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</si>
  <si>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</si>
  <si>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</si>
  <si>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</si>
  <si>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</si>
  <si>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</si>
  <si>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</si>
  <si>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</si>
  <si>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</si>
  <si>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</si>
  <si>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</si>
  <si>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</si>
  <si>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</si>
  <si>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</si>
  <si>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</si>
  <si>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</si>
  <si>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</si>
  <si>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</si>
  <si>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</si>
  <si>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</si>
  <si>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</si>
  <si>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</si>
  <si>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</si>
  <si>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</si>
  <si>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</si>
  <si>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</si>
  <si>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</si>
  <si>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</si>
  <si>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</si>
  <si>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</si>
  <si>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</si>
  <si>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</si>
  <si>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</si>
  <si>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</si>
  <si>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</si>
  <si>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</si>
  <si>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</si>
  <si>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</si>
  <si>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</si>
  <si>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</si>
  <si>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</si>
  <si>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</si>
  <si>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</si>
  <si>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</si>
  <si>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</si>
  <si>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</si>
  <si>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</si>
  <si>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</si>
  <si>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</si>
  <si>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</si>
  <si>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</si>
  <si>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</si>
  <si>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</si>
  <si>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</si>
  <si>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</si>
  <si>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</si>
  <si>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</si>
  <si>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</si>
  <si>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</si>
  <si>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</si>
  <si>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</si>
  <si>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</si>
  <si>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</si>
  <si>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</si>
  <si>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</si>
  <si>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</si>
  <si>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</si>
  <si>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</si>
  <si>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</si>
  <si>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</si>
  <si>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</si>
  <si>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</si>
  <si>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</si>
  <si>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</si>
  <si>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</si>
  <si>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</si>
  <si>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</si>
  <si>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</si>
  <si>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</si>
  <si>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</si>
  <si>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</si>
  <si>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</si>
  <si>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</si>
  <si>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</si>
  <si>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</si>
  <si>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</si>
  <si>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</si>
  <si>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</si>
  <si>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</si>
  <si>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</si>
  <si>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</si>
  <si>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</si>
  <si>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</si>
  <si>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</si>
  <si>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</si>
  <si>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</si>
  <si>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</si>
  <si>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</si>
  <si>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</si>
  <si>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</si>
  <si>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</si>
  <si>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</si>
  <si>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</si>
  <si>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</si>
  <si>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</si>
  <si>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</si>
  <si>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</si>
  <si>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</si>
  <si>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</si>
  <si>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</si>
  <si>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</si>
  <si>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</si>
  <si>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</si>
  <si>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</si>
  <si>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</si>
  <si>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</si>
  <si>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</si>
  <si>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</si>
  <si>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</si>
  <si>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</si>
  <si>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</si>
  <si>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</si>
  <si>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</si>
  <si>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</si>
  <si>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</si>
  <si>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</si>
  <si>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</si>
  <si>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</si>
  <si>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</si>
  <si>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</si>
  <si>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</si>
  <si>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</si>
  <si>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</si>
  <si>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</si>
  <si>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</si>
  <si>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</si>
  <si>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</si>
  <si>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</si>
  <si>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</si>
  <si>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</si>
  <si>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</si>
  <si>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</si>
  <si>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</si>
  <si>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</si>
  <si>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</si>
  <si>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</si>
  <si>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</si>
  <si>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</si>
  <si>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</si>
  <si>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</si>
  <si>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</si>
  <si>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</si>
  <si>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</si>
  <si>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</si>
  <si>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</si>
  <si>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</si>
  <si>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</si>
  <si>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</si>
  <si>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</si>
  <si>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</si>
  <si>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</si>
  <si>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</si>
  <si>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</si>
  <si>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</si>
  <si>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</si>
  <si>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</si>
  <si>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</si>
  <si>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</si>
  <si>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</si>
  <si>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</si>
  <si>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</si>
  <si>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</si>
  <si>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</si>
  <si>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</si>
  <si>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</si>
  <si>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</si>
  <si>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</si>
  <si>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</si>
  <si>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</si>
  <si>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</si>
  <si>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</si>
  <si>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</si>
  <si>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</si>
  <si>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</si>
  <si>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</si>
  <si>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</si>
  <si>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</si>
  <si>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</si>
  <si>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</si>
  <si>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</si>
  <si>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</si>
  <si>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</si>
  <si>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</si>
  <si>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</si>
  <si>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</si>
  <si>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</si>
  <si>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</si>
  <si>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</si>
  <si>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</si>
  <si>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</si>
  <si>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</si>
  <si>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</si>
  <si>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</si>
  <si>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</si>
  <si>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</si>
  <si>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</si>
  <si>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</si>
  <si>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</si>
  <si>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</si>
  <si>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</si>
  <si>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</si>
  <si>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</si>
  <si>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</si>
  <si>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</si>
  <si>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</si>
  <si>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</si>
  <si>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</si>
  <si>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</si>
  <si>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</si>
  <si>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</si>
  <si>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</si>
  <si>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</si>
  <si>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</si>
  <si>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</si>
  <si>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</si>
  <si>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</si>
  <si>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</si>
  <si>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</si>
  <si>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</si>
  <si>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</si>
  <si>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</si>
  <si>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</si>
  <si>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</si>
  <si>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</si>
  <si>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</si>
  <si>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</si>
  <si>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</si>
  <si>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</si>
  <si>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</si>
  <si>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</si>
  <si>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</si>
  <si>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</si>
  <si>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</si>
  <si>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</si>
  <si>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</si>
  <si>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</si>
  <si>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</si>
  <si>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</si>
  <si>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</si>
  <si>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</si>
  <si>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</si>
  <si>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</si>
  <si>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</si>
  <si>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</si>
  <si>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</si>
  <si>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</si>
  <si>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</si>
  <si>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</si>
  <si>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</si>
  <si>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</si>
  <si>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</si>
  <si>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</si>
  <si>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</si>
  <si>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</si>
  <si>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</si>
  <si>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</si>
  <si>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</si>
  <si>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</si>
  <si>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</si>
  <si>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</si>
  <si>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</si>
  <si>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</si>
  <si>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</si>
  <si>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</si>
  <si>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</si>
  <si>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</si>
  <si>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</si>
  <si>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</si>
  <si>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</si>
  <si>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</si>
  <si>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</si>
  <si>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</si>
  <si>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</si>
  <si>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</si>
  <si>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</si>
  <si>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</si>
  <si>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</si>
  <si>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</si>
  <si>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</si>
  <si>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</si>
  <si>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</si>
  <si>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</si>
  <si>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</si>
  <si>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</si>
  <si>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</si>
  <si>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</si>
  <si>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</si>
  <si>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</si>
  <si>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</si>
  <si>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</si>
  <si>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</si>
  <si>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</si>
  <si>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</si>
  <si>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</si>
  <si>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</si>
  <si>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</si>
  <si>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</si>
  <si>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</si>
  <si>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</si>
  <si>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</si>
  <si>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</si>
  <si>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</si>
  <si>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</si>
  <si>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</si>
  <si>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</si>
  <si>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</si>
  <si>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</si>
  <si>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</si>
  <si>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</si>
  <si>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</si>
  <si>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</si>
  <si>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</si>
  <si>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</si>
  <si>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</si>
  <si>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</si>
  <si>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</si>
  <si>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</si>
  <si>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</si>
  <si>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</si>
  <si>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</si>
  <si>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</si>
  <si>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</si>
  <si>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</si>
  <si>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</si>
  <si>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</si>
  <si>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</si>
  <si>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</si>
  <si>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</si>
  <si>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</si>
  <si>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</si>
  <si>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</si>
  <si>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</si>
  <si>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</si>
  <si>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</si>
  <si>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</si>
  <si>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</si>
  <si>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</si>
  <si>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</si>
  <si>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</si>
  <si>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</si>
  <si>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</si>
  <si>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</si>
  <si>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</si>
  <si>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</si>
  <si>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</si>
  <si>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</si>
  <si>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</si>
  <si>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</si>
  <si>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</si>
  <si>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</si>
  <si>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</si>
  <si>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</si>
  <si>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</si>
  <si>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</si>
  <si>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</si>
  <si>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</si>
  <si>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</si>
  <si>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</si>
  <si>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</si>
  <si>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</si>
  <si>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</si>
  <si>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</si>
  <si>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</si>
  <si>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</si>
  <si>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</si>
  <si>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</si>
  <si>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</si>
  <si>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</si>
  <si>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</si>
  <si>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</si>
  <si>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</si>
  <si>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</si>
  <si>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</si>
  <si>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</si>
  <si>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</si>
  <si>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</si>
  <si>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</si>
  <si>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</si>
  <si>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</si>
  <si>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</si>
  <si>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</si>
  <si>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</si>
  <si>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</si>
  <si>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</si>
  <si>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</si>
  <si>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</si>
  <si>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</si>
  <si>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</si>
  <si>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</si>
  <si>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</si>
  <si>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</si>
  <si>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</si>
  <si>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</si>
  <si>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</si>
  <si>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</si>
  <si>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</si>
  <si>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</si>
  <si>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</si>
  <si>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</si>
  <si>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</si>
  <si>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</si>
  <si>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</si>
  <si>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</si>
  <si>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</si>
  <si>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</si>
  <si>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</si>
  <si>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</si>
  <si>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</si>
  <si>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</si>
  <si>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</si>
  <si>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</si>
  <si>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</si>
  <si>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</si>
  <si>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</si>
  <si>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</si>
  <si>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</si>
  <si>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</si>
  <si>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</si>
  <si>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</si>
  <si>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</si>
  <si>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</si>
  <si>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</si>
  <si>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</si>
  <si>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</si>
  <si>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</si>
  <si>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</si>
  <si>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</si>
  <si>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</si>
  <si>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</si>
  <si>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</si>
  <si>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</si>
  <si>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</si>
  <si>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</si>
  <si>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</si>
  <si>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</si>
  <si>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</si>
  <si>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</si>
  <si>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</si>
  <si>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</si>
  <si>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</si>
  <si>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</si>
  <si>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</si>
  <si>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</si>
  <si>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</si>
  <si>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</si>
  <si>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</si>
  <si>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</si>
  <si>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</si>
  <si>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</si>
  <si>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</si>
  <si>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</si>
  <si>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</si>
  <si>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</si>
  <si>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</si>
  <si>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</si>
  <si>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</si>
  <si>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</si>
  <si>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</si>
  <si>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</si>
  <si>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</si>
  <si>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</si>
  <si>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</si>
  <si>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</si>
  <si>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</si>
  <si>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</si>
  <si>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</si>
  <si>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</si>
  <si>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</si>
  <si>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</si>
  <si>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</si>
  <si>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</si>
  <si>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</si>
  <si>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</si>
  <si>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</si>
  <si>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</si>
  <si>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</si>
  <si>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</si>
  <si>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</si>
  <si>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</si>
  <si>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</si>
  <si>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</si>
  <si>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</si>
  <si>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</si>
  <si>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</si>
  <si>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</si>
  <si>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</si>
  <si>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</si>
  <si>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</si>
  <si>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</si>
  <si>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</si>
  <si>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</si>
  <si>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</si>
  <si>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</si>
  <si>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</si>
  <si>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</si>
  <si>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</si>
  <si>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</si>
  <si>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</si>
  <si>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</si>
  <si>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</si>
  <si>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</si>
  <si>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</si>
  <si>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</si>
  <si>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</si>
  <si>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</si>
  <si>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</si>
  <si>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</si>
  <si>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</si>
  <si>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</si>
  <si>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</si>
  <si>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</si>
  <si>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</si>
  <si>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</si>
  <si>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</si>
  <si>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</si>
  <si>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</si>
  <si>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</si>
  <si>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</si>
  <si>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</si>
  <si>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</si>
  <si>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</si>
  <si>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</si>
  <si>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</si>
  <si>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</si>
  <si>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</si>
  <si>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</si>
  <si>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</si>
  <si>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</si>
  <si>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</si>
  <si>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</si>
  <si>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</si>
  <si>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</si>
  <si>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</si>
  <si>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</si>
  <si>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</si>
  <si>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</si>
  <si>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</si>
  <si>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</si>
  <si>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</si>
  <si>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</si>
  <si>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</si>
  <si>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</si>
  <si>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</si>
  <si>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</si>
  <si>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</si>
  <si>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</si>
  <si>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</si>
  <si>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</si>
  <si>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</si>
  <si>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</si>
  <si>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</si>
  <si>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</si>
  <si>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</si>
  <si>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</si>
  <si>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</si>
  <si>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</si>
  <si>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</si>
  <si>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</si>
  <si>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</si>
  <si>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</si>
  <si>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</si>
  <si>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</si>
  <si>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</si>
  <si>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</si>
  <si>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</si>
  <si>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</si>
  <si>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</si>
  <si>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</si>
  <si>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</si>
  <si>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</si>
  <si>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</si>
  <si>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</si>
  <si>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</si>
  <si>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</si>
  <si>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</si>
  <si>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</si>
  <si>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</si>
  <si>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</si>
  <si>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</si>
  <si>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</si>
  <si>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</si>
  <si>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</si>
  <si>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</si>
  <si>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</si>
  <si>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</si>
  <si>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</si>
  <si>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</si>
  <si>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</si>
  <si>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</si>
  <si>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</si>
  <si>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</si>
  <si>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</si>
  <si>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</si>
  <si>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</si>
  <si>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</si>
  <si>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</si>
  <si>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</si>
  <si>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</si>
  <si>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</si>
  <si>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</si>
  <si>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</si>
  <si>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</si>
  <si>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</si>
  <si>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</si>
  <si>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</si>
  <si>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</si>
  <si>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</si>
  <si>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</si>
  <si>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</si>
  <si>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</si>
  <si>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</si>
  <si>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</si>
  <si>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</si>
  <si>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</si>
  <si>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</si>
  <si>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</si>
  <si>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</si>
  <si>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</si>
  <si>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</si>
  <si>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</si>
  <si>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</si>
  <si>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</si>
  <si>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</si>
  <si>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</si>
  <si>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</si>
  <si>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</si>
  <si>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</si>
  <si>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</si>
  <si>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</si>
  <si>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</si>
  <si>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</si>
  <si>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</si>
  <si>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</si>
  <si>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</si>
  <si>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</si>
  <si>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</si>
  <si>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</si>
  <si>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</si>
  <si>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</si>
  <si>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</si>
  <si>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</si>
  <si>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</si>
  <si>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</si>
  <si>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</si>
  <si>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</si>
  <si>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</si>
  <si>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</si>
  <si>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</si>
  <si>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</si>
  <si>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</si>
  <si>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</si>
  <si>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</si>
  <si>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</si>
  <si>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</si>
  <si>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</si>
  <si>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</si>
  <si>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</si>
  <si>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</si>
  <si>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</si>
  <si>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</si>
  <si>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</si>
  <si>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</si>
  <si>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</si>
  <si>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</si>
  <si>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</si>
  <si>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</si>
  <si>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</si>
  <si>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</si>
  <si>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</si>
  <si>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</si>
  <si>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</si>
  <si>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</si>
  <si>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</si>
  <si>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</si>
  <si>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</si>
  <si>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</si>
  <si>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</si>
  <si>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</si>
  <si>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</si>
  <si>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</si>
  <si>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</si>
  <si>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</si>
  <si>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</si>
  <si>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</si>
  <si>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</si>
  <si>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</si>
  <si>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</si>
  <si>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</si>
  <si>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</si>
  <si>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</si>
  <si>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</si>
  <si>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</si>
  <si>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</si>
  <si>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</si>
  <si>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</si>
  <si>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</si>
  <si>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</si>
  <si>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</si>
  <si>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</si>
  <si>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</si>
  <si>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</si>
  <si>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</si>
  <si>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</si>
  <si>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</si>
  <si>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</si>
  <si>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</si>
  <si>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</si>
  <si>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</si>
  <si>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</si>
  <si>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</si>
  <si>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</si>
  <si>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</si>
  <si>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</si>
  <si>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</si>
  <si>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</si>
  <si>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</si>
  <si>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</si>
  <si>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</si>
  <si>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</si>
  <si>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</si>
  <si>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</si>
  <si>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</si>
  <si>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</si>
  <si>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</si>
  <si>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</si>
  <si>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</si>
  <si>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</si>
  <si>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</si>
  <si>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</si>
  <si>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</si>
  <si>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</si>
  <si>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</si>
  <si>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</si>
  <si>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</si>
  <si>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</si>
  <si>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</si>
  <si>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</si>
  <si>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</si>
  <si>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</si>
  <si>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</si>
  <si>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</si>
  <si>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</si>
  <si>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</si>
  <si>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</si>
  <si>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</si>
  <si>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</si>
  <si>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</si>
  <si>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</si>
  <si>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</si>
  <si>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</si>
  <si>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</si>
  <si>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</si>
  <si>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</si>
  <si>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</si>
  <si>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</si>
  <si>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</si>
  <si>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</si>
  <si>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</si>
  <si>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</si>
  <si>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</si>
  <si>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</si>
  <si>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</si>
  <si>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</si>
  <si>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</si>
  <si>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</si>
  <si>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</si>
  <si>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</si>
  <si>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</si>
  <si>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</si>
  <si>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</si>
  <si>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</si>
  <si>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</si>
  <si>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</si>
  <si>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</si>
  <si>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</si>
  <si>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</si>
  <si>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</si>
  <si>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</si>
  <si>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</si>
  <si>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</si>
  <si>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</si>
  <si>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</si>
  <si>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</si>
  <si>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</si>
  <si>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</si>
  <si>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</si>
  <si>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</si>
  <si>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</si>
  <si>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</si>
  <si>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</si>
  <si>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</si>
  <si>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</si>
  <si>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</si>
  <si>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</si>
  <si>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</si>
  <si>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</si>
  <si>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</si>
  <si>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</si>
  <si>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</si>
  <si>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</si>
  <si>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</si>
  <si>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</si>
  <si>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</si>
  <si>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</si>
  <si>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</si>
  <si>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</si>
  <si>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</si>
  <si>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</si>
  <si>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</si>
  <si>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</si>
  <si>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</si>
  <si>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</si>
  <si>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</si>
  <si>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</si>
  <si>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</si>
  <si>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</si>
  <si>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</si>
  <si>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</si>
  <si>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</si>
  <si>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</si>
  <si>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</si>
  <si>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</si>
  <si>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</si>
  <si>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</si>
  <si>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</si>
  <si>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</si>
  <si>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</si>
  <si>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</si>
  <si>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</si>
  <si>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</si>
  <si>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</si>
  <si>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</si>
  <si>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</si>
  <si>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</si>
  <si>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</si>
  <si>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</si>
  <si>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</si>
  <si>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</si>
  <si>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</si>
  <si>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</si>
  <si>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</si>
  <si>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</si>
  <si>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</si>
  <si>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</si>
  <si>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</si>
  <si>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</si>
  <si>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</si>
  <si>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</si>
  <si>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</si>
  <si>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</si>
  <si>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</si>
  <si>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</si>
  <si>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</si>
  <si>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</si>
  <si>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</si>
  <si>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</si>
  <si>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</si>
  <si>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</si>
  <si>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</si>
  <si>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</si>
  <si>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</si>
  <si>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</si>
  <si>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</si>
  <si>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</si>
  <si>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</si>
  <si>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</si>
  <si>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</si>
  <si>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</si>
  <si>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</si>
  <si>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</si>
  <si>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</si>
  <si>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</si>
  <si>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</si>
  <si>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</si>
  <si>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</si>
  <si>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</si>
  <si>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</si>
  <si>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</si>
  <si>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</si>
  <si>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</si>
  <si>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</si>
  <si>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</si>
  <si>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</si>
  <si>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</si>
  <si>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</si>
  <si>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</si>
  <si>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</si>
  <si>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</si>
  <si>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</si>
  <si>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</si>
  <si>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</si>
  <si>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</si>
  <si>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</si>
  <si>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</si>
  <si>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</si>
  <si>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</si>
  <si>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</si>
  <si>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</si>
  <si>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</si>
  <si>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</si>
  <si>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</si>
  <si>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</si>
  <si>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</si>
  <si>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</si>
  <si>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</si>
  <si>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</si>
  <si>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</si>
  <si>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</si>
  <si>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</si>
  <si>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</si>
  <si>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</si>
  <si>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</si>
  <si>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</si>
  <si>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</si>
  <si>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</si>
  <si>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</si>
  <si>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</si>
  <si>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</si>
  <si>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</si>
  <si>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</si>
  <si>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</si>
  <si>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</si>
  <si>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</si>
  <si>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</si>
  <si>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</si>
  <si>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</si>
  <si>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</si>
  <si>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</si>
  <si>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</si>
  <si>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</si>
  <si>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</si>
  <si>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</si>
  <si>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</si>
  <si>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</si>
  <si>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</si>
  <si>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</si>
  <si>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</si>
  <si>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</si>
  <si>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</si>
  <si>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</si>
  <si>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</si>
  <si>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</si>
  <si>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</si>
  <si>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</si>
  <si>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</si>
  <si>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</si>
  <si>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</si>
  <si>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</si>
  <si>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</si>
  <si>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</si>
  <si>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</si>
  <si>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</si>
  <si>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</si>
  <si>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</si>
  <si>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</si>
  <si>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</si>
  <si>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</si>
  <si>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</si>
  <si>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</si>
  <si>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</si>
  <si>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</si>
  <si>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</si>
  <si>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</si>
  <si>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</si>
  <si>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</si>
  <si>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</si>
  <si>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</si>
  <si>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</si>
  <si>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</si>
  <si>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</si>
  <si>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</si>
  <si>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</si>
  <si>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</si>
  <si>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</si>
  <si>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</si>
  <si>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</si>
  <si>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</si>
  <si>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</si>
  <si>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</si>
  <si>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</si>
  <si>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</si>
  <si>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</si>
  <si>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</si>
  <si>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</si>
  <si>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</si>
  <si>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</si>
  <si>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</si>
  <si>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</si>
  <si>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</si>
  <si>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</si>
  <si>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</si>
  <si>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</si>
  <si>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</si>
  <si>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</si>
  <si>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</si>
  <si>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</si>
  <si>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</si>
  <si>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</si>
  <si>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</si>
  <si>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</si>
  <si>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</si>
  <si>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</si>
  <si>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</si>
  <si>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</si>
  <si>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</si>
  <si>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</si>
  <si>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</si>
  <si>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</si>
  <si>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</si>
  <si>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</si>
  <si>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</si>
  <si>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</si>
  <si>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</si>
  <si>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</si>
  <si>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</si>
  <si>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</si>
  <si>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</si>
  <si>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</si>
  <si>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</si>
  <si>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</si>
  <si>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</si>
  <si>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</si>
  <si>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</si>
  <si>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</si>
  <si>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</si>
  <si>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</si>
  <si>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</si>
  <si>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</si>
  <si>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</si>
  <si>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</si>
  <si>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</si>
  <si>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</si>
  <si>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</si>
  <si>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</si>
  <si>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</si>
  <si>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</si>
  <si>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</si>
  <si>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</si>
  <si>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</si>
  <si>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</si>
  <si>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</si>
  <si>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</si>
  <si>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</si>
  <si>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</si>
  <si>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</si>
  <si>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</si>
  <si>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</si>
  <si>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</si>
  <si>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</si>
  <si>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</si>
  <si>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</si>
  <si>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</si>
  <si>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</si>
  <si>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</si>
  <si>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</si>
  <si>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</si>
  <si>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</si>
  <si>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</si>
  <si>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</si>
  <si>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</si>
  <si>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</si>
  <si>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</si>
  <si>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</si>
  <si>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</si>
  <si>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</si>
  <si>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</si>
  <si>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</si>
  <si>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</si>
  <si>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</si>
  <si>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</si>
  <si>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</si>
  <si>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</si>
  <si>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</si>
  <si>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</si>
  <si>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</si>
  <si>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</si>
  <si>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</si>
  <si>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</si>
  <si>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</si>
  <si>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</si>
  <si>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</si>
  <si>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</si>
  <si>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</si>
  <si>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</si>
  <si>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</si>
  <si>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</si>
  <si>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</si>
  <si>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</si>
  <si>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</si>
  <si>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</si>
  <si>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</si>
  <si>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</si>
  <si>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</si>
  <si>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</si>
  <si>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</si>
  <si>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</si>
  <si>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</si>
  <si>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</si>
  <si>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</si>
  <si>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</si>
  <si>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</si>
  <si>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</si>
  <si>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</si>
  <si>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</si>
  <si>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</si>
  <si>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</si>
  <si>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</si>
  <si>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</si>
  <si>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</si>
  <si>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</si>
  <si>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</si>
  <si>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</si>
  <si>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</si>
  <si>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</si>
  <si>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</si>
  <si>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</si>
  <si>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</si>
  <si>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</si>
  <si>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</si>
  <si>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</si>
  <si>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</si>
  <si>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</si>
  <si>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</si>
  <si>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</si>
  <si>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</si>
  <si>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</si>
  <si>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</si>
  <si>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</si>
  <si>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</si>
  <si>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</si>
  <si>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</si>
  <si>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</si>
  <si>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</si>
  <si>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</si>
  <si>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</si>
  <si>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</si>
  <si>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</si>
  <si>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</si>
  <si>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</si>
  <si>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</si>
  <si>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</si>
  <si>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</si>
  <si>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</si>
  <si>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</si>
  <si>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</si>
  <si>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</si>
  <si>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</si>
  <si>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</si>
  <si>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</si>
  <si>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</si>
  <si>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</si>
  <si>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</si>
  <si>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</si>
  <si>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</si>
  <si>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</si>
  <si>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</si>
  <si>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</si>
  <si>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</si>
  <si>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</si>
  <si>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</si>
  <si>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</si>
  <si>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</si>
  <si>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</si>
  <si>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</si>
  <si>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</si>
  <si>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</si>
  <si>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</si>
  <si>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</si>
  <si>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</si>
  <si>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</si>
  <si>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</si>
  <si>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</si>
  <si>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</si>
  <si>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</si>
  <si>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</si>
  <si>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</si>
  <si>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</si>
  <si>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</si>
  <si>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</si>
  <si>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</si>
  <si>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</si>
  <si>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</si>
  <si>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</si>
  <si>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</si>
  <si>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</si>
  <si>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</si>
  <si>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</si>
  <si>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</si>
  <si>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</si>
  <si>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</si>
  <si>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</si>
  <si>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</si>
  <si>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</si>
  <si>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</si>
  <si>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</si>
  <si>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</si>
  <si>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</si>
  <si>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</si>
  <si>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</si>
  <si>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</si>
  <si>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</si>
  <si>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</si>
  <si>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</si>
  <si>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</si>
  <si>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</si>
  <si>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</si>
  <si>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</si>
  <si>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</si>
  <si>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</si>
  <si>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</si>
  <si>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</si>
  <si>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</si>
  <si>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</si>
  <si>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</si>
  <si>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</si>
  <si>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</si>
  <si>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</si>
  <si>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</si>
  <si>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</si>
  <si>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</si>
  <si>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</si>
  <si>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</si>
  <si>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</si>
  <si>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</si>
  <si>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</si>
  <si>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</si>
  <si>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</si>
  <si>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</si>
  <si>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</si>
  <si>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</si>
  <si>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</si>
  <si>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</si>
  <si>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</si>
  <si>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</si>
  <si>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</si>
  <si>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</si>
  <si>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</si>
  <si>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</si>
  <si>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</si>
  <si>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</si>
  <si>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</si>
  <si>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</si>
  <si>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</si>
  <si>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</si>
  <si>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</si>
  <si>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</si>
  <si>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</si>
  <si>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</si>
  <si>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</si>
  <si>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</si>
  <si>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</si>
  <si>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</si>
  <si>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</si>
  <si>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</si>
  <si>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</si>
  <si>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</si>
  <si>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</si>
  <si>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</si>
  <si>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</si>
  <si>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</si>
  <si>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</si>
  <si>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</si>
  <si>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</si>
  <si>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</si>
  <si>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</si>
  <si>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</si>
  <si>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</si>
  <si>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</si>
  <si>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</si>
  <si>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</si>
  <si>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</si>
  <si>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</si>
  <si>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</si>
  <si>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</si>
  <si>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</si>
  <si>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</si>
  <si>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</si>
  <si>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</si>
  <si>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</si>
  <si>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</si>
  <si>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</si>
  <si>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</si>
  <si>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</si>
  <si>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</si>
  <si>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</si>
  <si>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</si>
  <si>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</si>
  <si>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</si>
  <si>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</si>
  <si>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</si>
  <si>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</si>
  <si>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</si>
  <si>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</si>
  <si>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</si>
  <si>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</si>
  <si>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</si>
  <si>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</si>
  <si>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</si>
  <si>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</si>
  <si>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</si>
  <si>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</si>
  <si>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</si>
  <si>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</si>
  <si>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</si>
  <si>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</si>
  <si>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</si>
  <si>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</si>
  <si>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</si>
  <si>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</si>
  <si>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</si>
  <si>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</si>
  <si>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</si>
  <si>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</si>
  <si>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</si>
  <si>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</si>
  <si>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</si>
  <si>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</si>
  <si>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</si>
  <si>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</si>
  <si>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</si>
  <si>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</si>
  <si>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</si>
  <si>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</si>
  <si>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</si>
  <si>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</si>
  <si>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</si>
  <si>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</si>
  <si>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</si>
  <si>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</si>
  <si>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</si>
  <si>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</si>
  <si>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</si>
  <si>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</si>
  <si>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</si>
  <si>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</si>
  <si>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</si>
  <si>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</si>
  <si>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</si>
  <si>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</si>
  <si>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</si>
  <si>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</si>
  <si>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</si>
  <si>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</si>
  <si>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</si>
  <si>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</si>
  <si>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</si>
  <si>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</si>
  <si>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</si>
  <si>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</si>
  <si>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</si>
  <si>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</si>
  <si>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</si>
  <si>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</si>
  <si>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</si>
  <si>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</si>
  <si>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</si>
  <si>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</si>
  <si>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</si>
  <si>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</si>
  <si>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</si>
  <si>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</si>
  <si>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</si>
  <si>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</si>
  <si>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</si>
  <si>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</si>
  <si>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</si>
  <si>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</si>
  <si>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</si>
  <si>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</si>
  <si>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</si>
  <si>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</si>
  <si>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</si>
  <si>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</si>
  <si>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</si>
  <si>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</si>
  <si>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</si>
  <si>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</si>
  <si>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</si>
  <si>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</si>
  <si>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</si>
  <si>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</si>
  <si>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</si>
  <si>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</si>
  <si>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</si>
  <si>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</si>
  <si>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</si>
  <si>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</si>
  <si>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</si>
  <si>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</si>
  <si>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</si>
  <si>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</si>
  <si>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</si>
  <si>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</si>
  <si>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</si>
  <si>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</si>
  <si>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</si>
  <si>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</si>
  <si>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</si>
  <si>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</si>
  <si>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</si>
  <si>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</si>
  <si>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</si>
  <si>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</si>
  <si>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</si>
  <si>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</si>
  <si>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</si>
  <si>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</si>
  <si>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</si>
  <si>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</si>
  <si>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</si>
  <si>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</si>
  <si>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</si>
  <si>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</si>
  <si>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</si>
  <si>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</si>
  <si>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</si>
  <si>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</si>
  <si>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</si>
  <si>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</si>
  <si>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</si>
  <si>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</si>
  <si>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</si>
  <si>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</si>
  <si>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</si>
  <si>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</si>
  <si>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</si>
  <si>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</si>
  <si>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</si>
  <si>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</si>
  <si>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</si>
  <si>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</si>
  <si>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</si>
  <si>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</si>
  <si>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</si>
  <si>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</si>
  <si>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</si>
  <si>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</si>
  <si>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</si>
  <si>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</si>
  <si>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</si>
  <si>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</si>
  <si>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</si>
  <si>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</si>
  <si>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</si>
  <si>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</si>
  <si>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</si>
  <si>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</si>
  <si>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</si>
  <si>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</si>
  <si>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</si>
  <si>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</si>
  <si>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</si>
  <si>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</si>
  <si>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</si>
  <si>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</si>
  <si>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</si>
  <si>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</si>
  <si>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</si>
  <si>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</si>
  <si>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</si>
  <si>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</si>
  <si>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</si>
  <si>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</si>
  <si>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</si>
  <si>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</si>
  <si>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</si>
  <si>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</si>
  <si>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</si>
  <si>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</si>
  <si>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</si>
  <si>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</si>
  <si>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</si>
  <si>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</si>
  <si>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</si>
  <si>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</si>
  <si>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</si>
  <si>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</si>
  <si>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</si>
  <si>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</si>
  <si>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</si>
  <si>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</si>
  <si>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</si>
  <si>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</si>
  <si>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</si>
  <si>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</si>
  <si>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</si>
  <si>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</si>
  <si>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</si>
  <si>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</si>
  <si>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</si>
  <si>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</si>
  <si>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</si>
  <si>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</si>
  <si>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</si>
  <si>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</si>
  <si>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</si>
  <si>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</si>
  <si>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</si>
  <si>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</si>
  <si>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</si>
  <si>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</si>
  <si>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</si>
  <si>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</si>
  <si>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</si>
  <si>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</si>
  <si>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</si>
  <si>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</si>
  <si>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</si>
  <si>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</si>
  <si>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</si>
  <si>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</si>
  <si>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</si>
  <si>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</si>
  <si>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</si>
  <si>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</si>
  <si>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</si>
  <si>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</si>
  <si>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</si>
  <si>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</si>
  <si>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</si>
  <si>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</si>
  <si>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</si>
  <si>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</si>
  <si>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</si>
  <si>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</si>
  <si>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</si>
  <si>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</si>
  <si>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</si>
  <si>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</si>
  <si>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</si>
  <si>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</si>
  <si>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</si>
  <si>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</si>
  <si>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</si>
  <si>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</si>
  <si>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</si>
  <si>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</si>
  <si>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</si>
  <si>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</si>
  <si>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</si>
  <si>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</si>
  <si>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</si>
  <si>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</si>
  <si>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</si>
  <si>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</si>
  <si>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</si>
  <si>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</si>
  <si>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</si>
  <si>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</si>
  <si>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</si>
  <si>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</si>
  <si>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</si>
  <si>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</si>
  <si>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</si>
  <si>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</si>
  <si>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</si>
  <si>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</si>
  <si>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</si>
  <si>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</si>
  <si>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</si>
  <si>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</si>
  <si>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</si>
  <si>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</si>
  <si>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</si>
  <si>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</si>
  <si>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</si>
  <si>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</si>
  <si>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</si>
  <si>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</si>
  <si>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</si>
  <si>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</si>
  <si>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</si>
  <si>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</si>
  <si>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</si>
  <si>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</si>
  <si>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</si>
  <si>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</si>
  <si>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</si>
  <si>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</si>
  <si>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</si>
  <si>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</si>
  <si>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</si>
  <si>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</si>
  <si>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</si>
  <si>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</si>
  <si>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</si>
  <si>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</si>
  <si>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</si>
  <si>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</si>
  <si>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</si>
  <si>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</si>
  <si>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</si>
  <si>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</si>
  <si>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</si>
  <si>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</si>
  <si>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</si>
  <si>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</si>
  <si>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</si>
  <si>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</si>
  <si>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</si>
  <si>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</si>
  <si>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</si>
  <si>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</si>
  <si>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</si>
  <si>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</si>
  <si>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</si>
  <si>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</si>
  <si>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</si>
  <si>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</si>
  <si>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</si>
  <si>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</si>
  <si>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</si>
  <si>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</si>
  <si>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</si>
  <si>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</si>
  <si>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</si>
  <si>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</si>
  <si>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</si>
  <si>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</si>
  <si>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</si>
  <si>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</si>
  <si>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</si>
  <si>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</si>
  <si>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</si>
  <si>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</si>
  <si>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</si>
  <si>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</si>
  <si>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</si>
  <si>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</si>
  <si>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</si>
  <si>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</si>
  <si>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</si>
  <si>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</si>
  <si>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</si>
  <si>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</si>
  <si>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</si>
  <si>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</si>
  <si>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</si>
  <si>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</si>
  <si>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</si>
  <si>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</si>
  <si>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</si>
  <si>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</si>
  <si>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</si>
  <si>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</si>
  <si>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</si>
  <si>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</si>
  <si>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</si>
  <si>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</si>
  <si>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</si>
  <si>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</si>
  <si>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</si>
  <si>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</si>
  <si>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</si>
  <si>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</si>
  <si>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</si>
  <si>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</si>
  <si>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</si>
  <si>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</si>
  <si>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</si>
  <si>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</si>
  <si>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</si>
  <si>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</si>
  <si>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</si>
  <si>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</si>
  <si>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</si>
  <si>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</si>
  <si>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</si>
  <si>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</si>
  <si>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</si>
  <si>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</si>
  <si>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</si>
  <si>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</si>
  <si>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</si>
  <si>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</si>
  <si>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</si>
  <si>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</si>
  <si>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</si>
  <si>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</si>
  <si>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</si>
  <si>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</si>
  <si>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</si>
  <si>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</si>
  <si>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</si>
  <si>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</si>
  <si>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</si>
  <si>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</si>
  <si>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</si>
  <si>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</si>
  <si>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</si>
  <si>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</si>
  <si>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</si>
  <si>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</si>
  <si>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</si>
  <si>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</si>
  <si>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</si>
  <si>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</si>
  <si>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</si>
  <si>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</si>
  <si>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</si>
  <si>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</si>
  <si>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</si>
  <si>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</si>
  <si>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</si>
  <si>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</si>
  <si>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</si>
  <si>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</si>
  <si>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</si>
  <si>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</si>
  <si>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</si>
  <si>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</si>
  <si>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</si>
  <si>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</si>
  <si>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</si>
  <si>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</si>
  <si>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</si>
  <si>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</si>
  <si>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</si>
  <si>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</si>
  <si>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</si>
  <si>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</si>
  <si>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</si>
  <si>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</si>
  <si>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</si>
  <si>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</si>
  <si>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</si>
  <si>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</si>
  <si>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</si>
  <si>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</si>
  <si>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</si>
  <si>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</si>
  <si>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</si>
  <si>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</si>
  <si>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</si>
  <si>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</si>
  <si>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</si>
  <si>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</si>
  <si>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</si>
  <si>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</si>
  <si>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</si>
  <si>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</si>
  <si>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</si>
  <si>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</si>
  <si>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</si>
  <si>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</si>
  <si>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</si>
  <si>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</si>
  <si>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</si>
  <si>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</si>
  <si>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</si>
  <si>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</si>
  <si>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</si>
  <si>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</si>
  <si>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</si>
  <si>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</si>
  <si>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</si>
  <si>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</si>
  <si>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</si>
  <si>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</si>
  <si>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</si>
  <si>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</si>
  <si>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</si>
  <si>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</si>
  <si>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</si>
  <si>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</si>
  <si>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</si>
  <si>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</si>
  <si>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</si>
  <si>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</si>
  <si>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</si>
  <si>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</si>
  <si>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</si>
  <si>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</si>
  <si>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</si>
  <si>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</si>
  <si>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</si>
  <si>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</si>
  <si>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</si>
  <si>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</si>
  <si>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</si>
  <si>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</si>
  <si>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</si>
  <si>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</si>
  <si>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</si>
  <si>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</si>
  <si>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</si>
  <si>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</si>
  <si>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</si>
  <si>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</si>
  <si>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</si>
  <si>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</si>
  <si>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</si>
  <si>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</si>
  <si>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</si>
  <si>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</si>
  <si>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</si>
  <si>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</si>
  <si>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</si>
  <si>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</si>
  <si>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</si>
  <si>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</si>
  <si>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</si>
  <si>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</si>
  <si>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</si>
  <si>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</si>
  <si>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</si>
  <si>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</si>
  <si>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</si>
  <si>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</si>
  <si>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</si>
  <si>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</si>
  <si>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</si>
  <si>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</si>
  <si>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</si>
  <si>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</si>
  <si>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</si>
  <si>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</si>
  <si>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</si>
  <si>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</si>
  <si>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</si>
  <si>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</si>
  <si>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</si>
  <si>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</si>
  <si>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</si>
  <si>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</si>
  <si>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</si>
  <si>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</si>
  <si>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</si>
  <si>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</si>
  <si>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</si>
  <si>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</si>
  <si>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</si>
  <si>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</si>
  <si>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</si>
  <si>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</si>
  <si>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</si>
  <si>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</si>
  <si>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</si>
  <si>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</si>
  <si>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</si>
  <si>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</si>
  <si>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</si>
  <si>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</si>
  <si>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</si>
  <si>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</si>
  <si>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</si>
  <si>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</si>
  <si>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</si>
  <si>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</si>
  <si>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</si>
  <si>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</si>
  <si>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</si>
  <si>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</si>
  <si>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</si>
  <si>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</si>
  <si>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</si>
  <si>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</si>
  <si>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</si>
  <si>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</si>
  <si>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</si>
  <si>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</si>
  <si>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</si>
  <si>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</si>
  <si>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</si>
  <si>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</si>
  <si>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</si>
  <si>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</si>
  <si>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</si>
  <si>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</si>
  <si>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</si>
  <si>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</si>
  <si>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</si>
  <si>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</si>
  <si>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</si>
  <si>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</si>
  <si>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</si>
  <si>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</si>
  <si>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</si>
  <si>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</si>
  <si>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</si>
  <si>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</si>
  <si>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</si>
  <si>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</si>
  <si>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</si>
  <si>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</si>
  <si>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</si>
  <si>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</si>
  <si>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</si>
  <si>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</si>
  <si>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</si>
  <si>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</si>
  <si>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</si>
  <si>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</si>
  <si>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</si>
  <si>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</si>
  <si>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</si>
  <si>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</si>
  <si>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</si>
  <si>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</si>
  <si>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</si>
  <si>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</si>
  <si>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</si>
  <si>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</si>
  <si>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</si>
  <si>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</si>
  <si>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</si>
  <si>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</si>
  <si>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</si>
  <si>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</si>
  <si>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</si>
  <si>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</si>
  <si>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</si>
  <si>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</si>
  <si>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</si>
  <si>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</si>
  <si>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</si>
  <si>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</si>
  <si>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</si>
  <si>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</si>
  <si>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</si>
  <si>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</si>
  <si>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</si>
  <si>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</si>
  <si>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</si>
  <si>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</si>
  <si>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</si>
  <si>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</si>
  <si>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</si>
  <si>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</si>
  <si>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</si>
  <si>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</si>
  <si>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</si>
  <si>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</si>
  <si>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</si>
  <si>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</si>
  <si>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</si>
  <si>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</si>
  <si>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</si>
  <si>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</si>
  <si>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</si>
  <si>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</si>
  <si>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</si>
  <si>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</si>
  <si>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</si>
  <si>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</si>
  <si>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</si>
  <si>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</si>
  <si>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</si>
  <si>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</si>
  <si>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</si>
  <si>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</si>
  <si>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</si>
  <si>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</si>
  <si>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</si>
  <si>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</si>
  <si>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</si>
  <si>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</si>
  <si>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</si>
  <si>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</si>
  <si>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</si>
  <si>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</si>
  <si>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</si>
  <si>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</si>
  <si>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</si>
  <si>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</si>
  <si>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</si>
  <si>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</si>
  <si>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</si>
  <si>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</si>
  <si>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</si>
  <si>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</si>
  <si>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</si>
  <si>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</si>
  <si>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</si>
  <si>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</si>
  <si>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</si>
  <si>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</si>
  <si>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</si>
  <si>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</si>
  <si>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</si>
  <si>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</si>
  <si>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</si>
  <si>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</si>
  <si>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</si>
  <si>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</si>
  <si>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</si>
  <si>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</si>
  <si>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</si>
  <si>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</si>
  <si>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</si>
  <si>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</si>
  <si>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</si>
  <si>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</si>
  <si>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</si>
  <si>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</si>
  <si>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</si>
  <si>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</si>
  <si>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</si>
  <si>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</si>
  <si>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</si>
  <si>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</si>
  <si>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</si>
  <si>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</si>
  <si>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</si>
  <si>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</si>
  <si>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</si>
  <si>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</si>
  <si>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</si>
  <si>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</si>
  <si>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</si>
  <si>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</si>
  <si>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</si>
  <si>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</si>
  <si>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</si>
  <si>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</si>
  <si>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</si>
  <si>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</si>
  <si>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</si>
  <si>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</si>
  <si>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</si>
  <si>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</si>
  <si>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</si>
  <si>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</si>
  <si>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</si>
  <si>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</si>
  <si>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</si>
  <si>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</si>
  <si>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</si>
  <si>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</si>
  <si>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</si>
  <si>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</si>
  <si>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</si>
  <si>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</si>
  <si>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</si>
  <si>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</si>
  <si>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</si>
  <si>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</si>
  <si>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</si>
  <si>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</si>
  <si>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</si>
  <si>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</si>
  <si>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</si>
  <si>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</si>
  <si>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</si>
  <si>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</si>
  <si>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</si>
  <si>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</si>
  <si>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</si>
  <si>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</si>
  <si>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</si>
  <si>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</si>
  <si>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</si>
  <si>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</si>
  <si>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</si>
  <si>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</si>
  <si>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</si>
  <si>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</si>
  <si>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</si>
  <si>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</si>
  <si>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</si>
  <si>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</si>
  <si>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</si>
  <si>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</si>
  <si>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</si>
  <si>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</si>
  <si>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</si>
  <si>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</si>
  <si>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</si>
  <si>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</si>
  <si>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</si>
  <si>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</si>
  <si>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</si>
  <si>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</si>
  <si>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</si>
  <si>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</si>
  <si>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</si>
  <si>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</si>
  <si>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</si>
  <si>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</si>
  <si>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</si>
  <si>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</si>
  <si>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</si>
  <si>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</si>
  <si>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</si>
  <si>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</si>
  <si>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</si>
  <si>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</si>
  <si>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</si>
  <si>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</si>
  <si>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</si>
  <si>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</si>
  <si>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</si>
  <si>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</si>
  <si>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</si>
  <si>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</si>
  <si>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</si>
  <si>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</si>
  <si>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</si>
  <si>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</si>
  <si>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</si>
  <si>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</si>
  <si>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</si>
  <si>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</si>
  <si>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</si>
  <si>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</si>
  <si>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</si>
  <si>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</si>
  <si>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</si>
  <si>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</si>
  <si>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</si>
  <si>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</si>
  <si>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</si>
  <si>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</si>
  <si>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</si>
  <si>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</si>
  <si>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</si>
  <si>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</si>
  <si>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</si>
  <si>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</si>
  <si>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</si>
  <si>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</si>
  <si>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</si>
  <si>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</si>
  <si>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</si>
  <si>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</si>
  <si>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</si>
  <si>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</si>
  <si>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</si>
  <si>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</si>
  <si>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</si>
  <si>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</si>
  <si>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</si>
  <si>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</si>
  <si>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</si>
  <si>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</si>
  <si>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</si>
  <si>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</si>
  <si>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</si>
  <si>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</si>
  <si>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</si>
  <si>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</si>
  <si>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</si>
  <si>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</si>
  <si>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</si>
  <si>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</si>
  <si>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</si>
  <si>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</si>
  <si>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</si>
  <si>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</si>
  <si>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</si>
  <si>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</si>
  <si>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</si>
  <si>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</si>
  <si>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</si>
  <si>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</si>
  <si>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</si>
  <si>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</si>
  <si>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</si>
  <si>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</si>
  <si>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</si>
  <si>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</si>
  <si>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</si>
  <si>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</si>
  <si>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</si>
  <si>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</si>
  <si>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</si>
  <si>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</si>
  <si>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</si>
  <si>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</si>
  <si>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</si>
  <si>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</si>
  <si>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</si>
  <si>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</si>
  <si>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</si>
  <si>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</si>
  <si>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</si>
  <si>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</si>
  <si>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</si>
  <si>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</si>
  <si>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</si>
  <si>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</si>
  <si>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</si>
  <si>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</si>
  <si>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</si>
  <si>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</si>
  <si>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</si>
  <si>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</si>
  <si>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</si>
  <si>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</si>
  <si>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</si>
  <si>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</si>
  <si>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</si>
  <si>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</si>
  <si>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</si>
  <si>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</si>
  <si>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</si>
  <si>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</si>
  <si>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</si>
  <si>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</si>
  <si>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</si>
  <si>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</si>
  <si>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</si>
  <si>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</si>
  <si>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</si>
  <si>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</si>
  <si>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</si>
  <si>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</si>
  <si>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</si>
  <si>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</si>
  <si>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</si>
  <si>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</si>
  <si>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</si>
  <si>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</si>
  <si>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</si>
  <si>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</si>
  <si>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</si>
  <si>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</si>
  <si>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</si>
  <si>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</si>
  <si>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</si>
  <si>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</si>
  <si>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</si>
  <si>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</si>
  <si>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</si>
  <si>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</si>
  <si>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</si>
  <si>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</si>
  <si>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</si>
  <si>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</si>
  <si>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</si>
  <si>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</si>
  <si>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</si>
  <si>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</si>
  <si>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</si>
  <si>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</si>
  <si>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</si>
  <si>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</si>
  <si>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</si>
  <si>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</si>
  <si>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</si>
  <si>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</si>
  <si>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</si>
  <si>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</si>
  <si>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</si>
  <si>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</si>
  <si>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</si>
  <si>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</si>
  <si>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</si>
  <si>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</si>
  <si>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</si>
  <si>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</si>
  <si>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</si>
  <si>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</si>
  <si>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</si>
  <si>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</si>
  <si>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</si>
  <si>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</si>
  <si>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</si>
  <si>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</si>
  <si>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</si>
  <si>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</si>
  <si>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</si>
  <si>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</si>
  <si>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</si>
  <si>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</si>
  <si>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</si>
  <si>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</si>
  <si>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</si>
  <si>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</si>
  <si>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</si>
  <si>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</si>
  <si>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</si>
  <si>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</si>
  <si>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</si>
  <si>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</si>
  <si>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</si>
  <si>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</si>
  <si>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</si>
  <si>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</si>
  <si>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</si>
  <si>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</si>
  <si>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</si>
  <si>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</si>
  <si>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</si>
  <si>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</si>
  <si>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</si>
  <si>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</si>
  <si>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</si>
  <si>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</si>
  <si>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</si>
  <si>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</si>
  <si>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</si>
  <si>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</si>
  <si>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</si>
  <si>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</si>
  <si>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</si>
  <si>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</si>
  <si>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</si>
  <si>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</si>
  <si>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</si>
  <si>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</si>
  <si>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</si>
  <si>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</si>
  <si>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</si>
  <si>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</si>
  <si>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</si>
  <si>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</si>
  <si>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</si>
  <si>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</si>
  <si>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</si>
  <si>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</si>
  <si>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</si>
  <si>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</si>
  <si>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</si>
  <si>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</si>
  <si>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</si>
  <si>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</si>
  <si>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</si>
  <si>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</si>
  <si>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</si>
  <si>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</si>
  <si>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</si>
  <si>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</si>
  <si>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</si>
  <si>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</si>
  <si>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</si>
  <si>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</si>
  <si>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</si>
  <si>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</si>
  <si>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</si>
  <si>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</si>
  <si>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</si>
  <si>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</si>
  <si>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</si>
  <si>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</si>
  <si>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</si>
  <si>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</si>
  <si>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</si>
  <si>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</si>
  <si>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</si>
  <si>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</si>
  <si>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</si>
  <si>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</si>
  <si>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</si>
  <si>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</si>
  <si>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</si>
  <si>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</si>
  <si>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</si>
  <si>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</si>
  <si>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</si>
  <si>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</si>
  <si>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</si>
  <si>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</si>
  <si>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</si>
  <si>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</si>
  <si>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</si>
  <si>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</si>
  <si>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</si>
  <si>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</si>
  <si>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</si>
  <si>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</si>
  <si>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</si>
  <si>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</si>
  <si>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</si>
  <si>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</si>
  <si>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</si>
  <si>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</si>
  <si>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</si>
  <si>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</si>
  <si>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</si>
  <si>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</si>
  <si>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</si>
  <si>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</si>
  <si>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</si>
  <si>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</si>
  <si>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</si>
  <si>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</si>
  <si>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</si>
  <si>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</si>
  <si>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</si>
  <si>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</si>
  <si>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</si>
  <si>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</si>
  <si>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</si>
  <si>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</si>
  <si>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</si>
  <si>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</si>
  <si>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</si>
  <si>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</si>
  <si>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</si>
  <si>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</si>
  <si>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</si>
  <si>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</si>
  <si>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</si>
  <si>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</si>
  <si>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</si>
  <si>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</si>
  <si>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</si>
  <si>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</si>
  <si>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</si>
  <si>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</si>
  <si>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</si>
  <si>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</si>
  <si>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</si>
  <si>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</si>
  <si>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</si>
  <si>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</si>
  <si>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</si>
  <si>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</si>
  <si>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</si>
  <si>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</si>
  <si>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</si>
  <si>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</si>
  <si>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</si>
  <si>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</si>
  <si>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</si>
  <si>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</si>
  <si>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</si>
  <si>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</si>
  <si>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</si>
  <si>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</si>
  <si>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</si>
  <si>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</si>
  <si>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</si>
  <si>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</si>
  <si>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</si>
  <si>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</si>
  <si>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</si>
  <si>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</si>
  <si>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</si>
  <si>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</si>
  <si>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</si>
  <si>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</si>
  <si>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</si>
  <si>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</si>
  <si>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</si>
  <si>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</si>
  <si>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</si>
  <si>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</si>
  <si>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</si>
  <si>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</si>
  <si>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</si>
  <si>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</si>
  <si>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</si>
  <si>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</si>
  <si>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</si>
  <si>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</si>
  <si>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</si>
  <si>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</si>
  <si>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</si>
  <si>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</si>
  <si>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</si>
  <si>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</si>
  <si>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</si>
  <si>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</si>
  <si>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</si>
  <si>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</si>
  <si>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</si>
  <si>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</si>
  <si>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</si>
  <si>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</si>
  <si>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</si>
  <si>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</si>
  <si>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</si>
  <si>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</si>
  <si>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</si>
  <si>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</si>
  <si>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</si>
  <si>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</si>
  <si>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</si>
  <si>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</si>
  <si>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</si>
  <si>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</si>
  <si>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</si>
  <si>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</si>
  <si>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</si>
  <si>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</si>
  <si>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</si>
  <si>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</si>
  <si>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</si>
  <si>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</si>
  <si>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</si>
  <si>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</si>
  <si>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</si>
  <si>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</si>
  <si>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</si>
  <si>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</si>
  <si>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</si>
  <si>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</si>
  <si>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</si>
  <si>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</si>
  <si>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</si>
  <si>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</si>
  <si>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</si>
  <si>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</si>
  <si>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</si>
  <si>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</si>
  <si>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</si>
  <si>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</si>
  <si>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</si>
  <si>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</si>
  <si>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</si>
  <si>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</si>
  <si>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</si>
  <si>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</si>
  <si>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</si>
  <si>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</si>
  <si>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</si>
  <si>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</si>
  <si>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</si>
  <si>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</si>
  <si>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</si>
  <si>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</si>
  <si>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</si>
  <si>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</si>
  <si>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</si>
  <si>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</si>
  <si>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</si>
  <si>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</si>
  <si>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</si>
  <si>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</si>
  <si>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</si>
  <si>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</si>
  <si>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</si>
  <si>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</si>
  <si>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</si>
  <si>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</si>
  <si>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</si>
  <si>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</si>
  <si>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</si>
  <si>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</si>
  <si>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</si>
  <si>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</si>
  <si>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</si>
  <si>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</si>
  <si>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</si>
  <si>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</si>
  <si>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</si>
  <si>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</si>
  <si>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</si>
  <si>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</si>
  <si>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</si>
  <si>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</si>
  <si>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</si>
  <si>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</si>
  <si>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</si>
  <si>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</si>
  <si>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</si>
  <si>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</si>
  <si>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</si>
  <si>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</si>
  <si>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</si>
  <si>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</si>
  <si>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</si>
  <si>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</si>
  <si>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</si>
  <si>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</si>
  <si>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</si>
  <si>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</si>
  <si>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</si>
  <si>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</si>
  <si>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</si>
  <si>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</si>
  <si>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</si>
  <si>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</si>
  <si>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</si>
  <si>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</si>
  <si>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</si>
  <si>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</si>
  <si>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</si>
  <si>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</si>
  <si>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</si>
  <si>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</si>
  <si>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</si>
  <si>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</si>
  <si>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</si>
  <si>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</si>
  <si>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</si>
  <si>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</si>
  <si>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</si>
  <si>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</si>
  <si>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</si>
  <si>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</si>
  <si>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</si>
  <si>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</si>
  <si>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</si>
  <si>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</si>
  <si>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</si>
  <si>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</si>
  <si>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</si>
  <si>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</si>
  <si>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</si>
  <si>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</si>
  <si>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</si>
  <si>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</si>
  <si>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</si>
  <si>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</si>
  <si>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</si>
  <si>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</si>
  <si>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</si>
  <si>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</si>
  <si>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</si>
  <si>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</si>
  <si>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</si>
  <si>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</si>
  <si>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</si>
  <si>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</si>
  <si>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</si>
  <si>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</si>
  <si>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</si>
  <si>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</si>
  <si>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</si>
  <si>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</si>
  <si>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</si>
  <si>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</si>
  <si>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</si>
  <si>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</si>
  <si>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</si>
  <si>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</si>
  <si>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</si>
  <si>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</si>
  <si>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</si>
  <si>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</si>
  <si>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</si>
  <si>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</si>
  <si>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</si>
  <si>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</si>
  <si>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</si>
  <si>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</si>
  <si>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</si>
  <si>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</si>
  <si>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</si>
  <si>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</si>
  <si>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</si>
  <si>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</si>
  <si>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</si>
  <si>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</si>
  <si>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</si>
  <si>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</si>
  <si>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</si>
  <si>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</si>
  <si>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</si>
  <si>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</si>
  <si>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</si>
  <si>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</si>
  <si>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</si>
  <si>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</si>
  <si>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</si>
  <si>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</si>
  <si>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</si>
  <si>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</si>
  <si>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</si>
  <si>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</si>
  <si>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</si>
  <si>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</si>
  <si>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</si>
  <si>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</si>
  <si>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</si>
  <si>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</si>
  <si>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</si>
  <si>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</si>
  <si>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</si>
  <si>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</si>
  <si>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</si>
  <si>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</si>
  <si>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</si>
  <si>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</si>
  <si>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</si>
  <si>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</si>
  <si>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</si>
  <si>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</si>
  <si>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</si>
  <si>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</si>
  <si>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</si>
  <si>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</si>
  <si>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</si>
  <si>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</si>
  <si>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</si>
  <si>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</si>
  <si>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</si>
  <si>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</si>
  <si>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</si>
  <si>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</si>
  <si>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</si>
  <si>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</si>
  <si>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</si>
  <si>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</si>
  <si>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</si>
  <si>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</si>
  <si>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</si>
  <si>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</si>
  <si>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</si>
  <si>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</si>
  <si>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</si>
  <si>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</si>
  <si>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</si>
  <si>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</si>
  <si>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</si>
  <si>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</si>
  <si>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</si>
  <si>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</si>
  <si>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</si>
  <si>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</si>
  <si>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</si>
  <si>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</si>
  <si>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</si>
  <si>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</si>
  <si>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</si>
  <si>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</si>
  <si>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</si>
  <si>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</si>
  <si>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</si>
  <si>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</si>
  <si>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</si>
  <si>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</si>
  <si>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</si>
  <si>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</si>
  <si>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</si>
  <si>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</si>
  <si>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</si>
  <si>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</si>
  <si>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</si>
  <si>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</si>
  <si>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</si>
  <si>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</si>
  <si>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</si>
  <si>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</si>
  <si>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</si>
  <si>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</si>
  <si>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</si>
  <si>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</si>
  <si>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</si>
  <si>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</si>
  <si>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</si>
  <si>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</si>
  <si>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</si>
  <si>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</si>
  <si>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</si>
  <si>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</si>
  <si>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</si>
  <si>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</si>
  <si>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</si>
  <si>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</si>
  <si>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</si>
  <si>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</si>
  <si>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</si>
  <si>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</si>
  <si>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</si>
  <si>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</si>
  <si>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</si>
  <si>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</si>
  <si>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</si>
  <si>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</si>
  <si>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</si>
  <si>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</si>
  <si>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</si>
  <si>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</si>
  <si>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</si>
  <si>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</si>
  <si>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</si>
  <si>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</si>
  <si>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</si>
  <si>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</si>
  <si>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</si>
  <si>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</si>
  <si>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</si>
  <si>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</si>
  <si>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</si>
  <si>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</si>
  <si>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</si>
  <si>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</si>
  <si>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</si>
  <si>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</si>
  <si>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</si>
  <si>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</si>
  <si>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</si>
  <si>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</si>
  <si>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</si>
  <si>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</si>
  <si>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</si>
  <si>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</si>
  <si>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</si>
  <si>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</si>
  <si>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</si>
  <si>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</si>
  <si>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</si>
  <si>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</si>
  <si>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</si>
  <si>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</si>
  <si>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</si>
  <si>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</si>
  <si>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</si>
  <si>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</si>
  <si>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</si>
  <si>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</si>
  <si>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</si>
  <si>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</si>
  <si>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</si>
  <si>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</si>
  <si>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</si>
  <si>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</si>
  <si>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</si>
  <si>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</si>
  <si>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</si>
  <si>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</si>
  <si>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</si>
  <si>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</si>
  <si>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</si>
  <si>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</si>
  <si>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</si>
  <si>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</si>
  <si>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</si>
  <si>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</si>
  <si>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</si>
  <si>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</si>
  <si>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</si>
  <si>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</si>
  <si>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</si>
  <si>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</si>
  <si>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</si>
  <si>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</si>
  <si>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</si>
  <si>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</si>
  <si>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</si>
  <si>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</si>
  <si>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</si>
  <si>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</si>
  <si>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</si>
  <si>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</si>
  <si>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</si>
  <si>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</si>
  <si>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</si>
  <si>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</si>
  <si>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</si>
  <si>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</si>
  <si>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</si>
  <si>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</si>
  <si>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</si>
  <si>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</si>
  <si>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</si>
  <si>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</si>
  <si>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</si>
  <si>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</si>
  <si>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</si>
  <si>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</si>
  <si>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</si>
  <si>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</si>
  <si>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</si>
  <si>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</si>
  <si>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</si>
  <si>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</si>
  <si>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</si>
  <si>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</si>
  <si>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</si>
  <si>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</si>
  <si>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</si>
  <si>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</si>
  <si>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</si>
  <si>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</si>
  <si>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</si>
  <si>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</si>
  <si>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</si>
  <si>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</si>
  <si>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</si>
  <si>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</si>
  <si>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</si>
  <si>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</si>
  <si>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</si>
  <si>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</si>
  <si>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</si>
  <si>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</si>
  <si>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</si>
  <si>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</si>
  <si>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</si>
  <si>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</si>
  <si>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</si>
  <si>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</si>
  <si>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</si>
  <si>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</si>
  <si>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</si>
  <si>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</si>
  <si>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</si>
  <si>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</si>
  <si>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</si>
  <si>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</si>
  <si>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</si>
  <si>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</si>
  <si>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</si>
  <si>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</si>
  <si>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</si>
  <si>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</si>
  <si>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</si>
  <si>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</si>
  <si>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</si>
  <si>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</si>
  <si>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</si>
  <si>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</si>
  <si>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</si>
  <si>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</si>
  <si>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</si>
  <si>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</si>
  <si>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</si>
  <si>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</si>
  <si>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</si>
  <si>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</si>
  <si>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</si>
  <si>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</si>
  <si>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</si>
  <si>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</si>
  <si>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</si>
  <si>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</si>
  <si>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</si>
  <si>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</si>
  <si>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</si>
  <si>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</si>
  <si>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</si>
  <si>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</si>
  <si>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</si>
  <si>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</si>
  <si>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</si>
  <si>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</si>
  <si>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</si>
  <si>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</si>
  <si>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</si>
  <si>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</si>
  <si>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</si>
  <si>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</si>
  <si>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</si>
  <si>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</si>
  <si>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</si>
  <si>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</si>
  <si>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</si>
  <si>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</si>
  <si>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</si>
  <si>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</si>
  <si>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</si>
  <si>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</si>
  <si>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</si>
  <si>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</si>
  <si>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</si>
  <si>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</si>
  <si>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</si>
  <si>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</si>
  <si>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</si>
  <si>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</si>
  <si>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</si>
  <si>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</si>
  <si>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</si>
  <si>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</si>
  <si>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</si>
  <si>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</si>
  <si>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</si>
  <si>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</si>
  <si>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</si>
  <si>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</si>
  <si>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</si>
  <si>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</si>
  <si>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</si>
  <si>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</si>
  <si>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</si>
  <si>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</si>
  <si>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</si>
  <si>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</si>
  <si>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</si>
  <si>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</si>
  <si>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</si>
  <si>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</si>
  <si>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</si>
  <si>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</si>
  <si>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</si>
  <si>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</si>
  <si>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</si>
  <si>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</si>
  <si>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</si>
  <si>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</si>
  <si>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</si>
  <si>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</si>
  <si>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</si>
  <si>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</si>
  <si>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</si>
  <si>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</si>
  <si>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</si>
  <si>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</si>
  <si>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</si>
  <si>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</si>
  <si>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</si>
  <si>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</si>
  <si>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</si>
  <si>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</si>
  <si>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</si>
  <si>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</si>
  <si>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</si>
  <si>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</si>
  <si>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</si>
  <si>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</si>
  <si>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</si>
  <si>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</si>
  <si>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</si>
  <si>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</si>
  <si>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</si>
  <si>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</si>
  <si>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</si>
  <si>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</si>
  <si>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</si>
  <si>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</si>
  <si>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</si>
  <si>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</si>
  <si>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</si>
  <si>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</si>
  <si>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</si>
  <si>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</si>
  <si>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</si>
  <si>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</si>
  <si>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</si>
  <si>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</si>
  <si>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</si>
  <si>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</si>
  <si>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</si>
  <si>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</si>
  <si>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</si>
  <si>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</si>
  <si>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</si>
  <si>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</si>
  <si>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</si>
  <si>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</si>
  <si>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</si>
  <si>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</si>
  <si>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</si>
  <si>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</si>
  <si>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</si>
  <si>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</si>
  <si>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</si>
  <si>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</si>
  <si>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</si>
  <si>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</si>
  <si>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</si>
  <si>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</si>
  <si>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</si>
  <si>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</si>
  <si>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</si>
  <si>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</si>
  <si>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</si>
  <si>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</si>
  <si>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</si>
  <si>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</si>
  <si>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</si>
  <si>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</si>
  <si>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</si>
  <si>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</si>
  <si>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</si>
  <si>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</si>
  <si>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</si>
  <si>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</si>
  <si>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</si>
  <si>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</si>
  <si>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</si>
  <si>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</si>
  <si>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</si>
  <si>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</si>
  <si>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</si>
  <si>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</si>
  <si>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</si>
  <si>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</si>
  <si>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</si>
  <si>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</si>
  <si>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</si>
  <si>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</si>
  <si>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</si>
  <si>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</si>
  <si>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</si>
  <si>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</si>
  <si>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</si>
  <si>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</si>
  <si>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</si>
  <si>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</si>
  <si>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</si>
  <si>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</si>
  <si>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</si>
  <si>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</si>
  <si>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</si>
  <si>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</si>
  <si>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</si>
  <si>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</si>
  <si>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</si>
  <si>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</si>
  <si>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</si>
  <si>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</si>
  <si>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</si>
  <si>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</si>
  <si>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</si>
  <si>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</si>
  <si>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</si>
  <si>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</si>
  <si>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</si>
  <si>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</si>
  <si>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</si>
  <si>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</si>
  <si>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</si>
  <si>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</si>
  <si>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</si>
  <si>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</si>
  <si>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</si>
  <si>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</si>
  <si>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</si>
  <si>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</si>
  <si>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</si>
  <si>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</si>
  <si>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</si>
  <si>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</si>
  <si>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</si>
  <si>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</si>
  <si>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</si>
  <si>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</si>
  <si>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</si>
  <si>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</si>
  <si>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</si>
  <si>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</si>
  <si>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</si>
  <si>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</si>
  <si>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</si>
  <si>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</si>
  <si>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</si>
  <si>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</si>
  <si>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</si>
  <si>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</si>
  <si>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</si>
  <si>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</si>
  <si>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</si>
  <si>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</si>
  <si>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</si>
  <si>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</si>
  <si>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</si>
  <si>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</si>
  <si>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</si>
  <si>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</si>
  <si>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</si>
  <si>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</si>
  <si>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</si>
  <si>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</si>
  <si>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</si>
  <si>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</si>
  <si>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</si>
  <si>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</si>
  <si>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</si>
  <si>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</si>
  <si>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</si>
  <si>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</si>
  <si>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</si>
  <si>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</si>
  <si>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</si>
  <si>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</si>
  <si>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</si>
  <si>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</si>
  <si>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</si>
  <si>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</si>
  <si>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</si>
  <si>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</si>
  <si>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</si>
  <si>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</si>
  <si>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</si>
  <si>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</si>
  <si>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</si>
  <si>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</si>
  <si>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</si>
  <si>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</si>
  <si>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</si>
  <si>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</si>
  <si>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</si>
  <si>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</si>
  <si>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</si>
  <si>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</si>
  <si>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</si>
  <si>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</si>
  <si>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</si>
  <si>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</si>
  <si>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</si>
  <si>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</si>
  <si>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</si>
  <si>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</si>
  <si>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</si>
  <si>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</si>
  <si>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</si>
  <si>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</si>
  <si>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</si>
  <si>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</si>
  <si>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</si>
  <si>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</si>
  <si>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</si>
  <si>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</si>
  <si>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</si>
  <si>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</si>
  <si>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</si>
  <si>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</si>
  <si>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</si>
  <si>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</si>
  <si>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</si>
  <si>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</si>
  <si>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</si>
  <si>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</si>
  <si>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</si>
  <si>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</si>
  <si>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</si>
  <si>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</si>
  <si>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</si>
  <si>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</si>
  <si>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</si>
  <si>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</si>
  <si>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</si>
  <si>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</si>
  <si>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</si>
  <si>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</si>
  <si>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</si>
  <si>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</si>
  <si>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</si>
  <si>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</si>
  <si>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</si>
  <si>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</si>
  <si>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</si>
  <si>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</si>
  <si>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</si>
  <si>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</si>
  <si>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</si>
  <si>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</si>
  <si>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</si>
  <si>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</si>
  <si>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</si>
  <si>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</si>
  <si>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</si>
  <si>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</si>
  <si>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</si>
  <si>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</si>
  <si>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</si>
  <si>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</si>
  <si>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</si>
  <si>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</si>
  <si>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</si>
  <si>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</si>
  <si>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</si>
  <si>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</si>
  <si>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</si>
  <si>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</si>
  <si>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</si>
  <si>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</si>
  <si>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</si>
  <si>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</si>
  <si>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</si>
  <si>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</si>
  <si>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</si>
  <si>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</si>
  <si>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</si>
  <si>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</si>
  <si>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</si>
  <si>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</si>
  <si>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</si>
  <si>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</si>
  <si>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</si>
  <si>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</si>
  <si>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</si>
  <si>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</si>
  <si>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</si>
  <si>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</si>
  <si>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</si>
  <si>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</si>
  <si>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</si>
  <si>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</si>
  <si>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</si>
  <si>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</si>
  <si>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</si>
  <si>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</si>
  <si>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</si>
  <si>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</si>
  <si>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</si>
  <si>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</si>
  <si>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</si>
  <si>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</si>
  <si>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</si>
  <si>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</si>
  <si>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</si>
  <si>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</si>
  <si>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</si>
  <si>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</si>
  <si>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</si>
  <si>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</si>
  <si>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</si>
  <si>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</si>
  <si>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</si>
  <si>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</si>
  <si>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</si>
  <si>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</si>
  <si>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</si>
  <si>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</si>
  <si>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</si>
  <si>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</si>
  <si>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</si>
  <si>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</si>
  <si>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</si>
  <si>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</si>
  <si>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</si>
  <si>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</si>
  <si>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</si>
  <si>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</si>
  <si>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</si>
  <si>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</si>
  <si>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</si>
  <si>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</si>
  <si>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</si>
  <si>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</si>
  <si>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</si>
  <si>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</si>
  <si>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</si>
  <si>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</si>
  <si>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</si>
  <si>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</si>
  <si>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</si>
  <si>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</si>
  <si>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</si>
  <si>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</si>
  <si>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</si>
  <si>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</si>
  <si>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</si>
  <si>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</si>
  <si>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</si>
  <si>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</si>
  <si>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</si>
  <si>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</si>
  <si>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</si>
  <si>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</si>
  <si>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</si>
  <si>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</si>
  <si>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</si>
  <si>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</si>
  <si>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</si>
  <si>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</si>
  <si>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</si>
  <si>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</si>
  <si>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</si>
  <si>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</si>
  <si>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</si>
  <si>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</si>
  <si>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</si>
  <si>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</si>
  <si>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</si>
  <si>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</si>
  <si>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</si>
  <si>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</si>
  <si>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</si>
  <si>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</si>
  <si>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</si>
  <si>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</si>
  <si>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</si>
  <si>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</si>
  <si>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</si>
  <si>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</si>
  <si>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</si>
  <si>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</si>
  <si>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</si>
  <si>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</si>
  <si>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</si>
  <si>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</si>
  <si>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</si>
  <si>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</si>
  <si>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</si>
  <si>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</si>
  <si>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</si>
  <si>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</si>
  <si>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</si>
  <si>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</si>
  <si>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</si>
  <si>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</si>
  <si>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</si>
  <si>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</si>
  <si>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</si>
  <si>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</si>
  <si>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</si>
  <si>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</si>
  <si>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</si>
  <si>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</si>
  <si>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</si>
  <si>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</si>
  <si>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</si>
  <si>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</si>
  <si>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</si>
  <si>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</si>
  <si>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</si>
  <si>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</si>
  <si>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</si>
  <si>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</si>
  <si>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</si>
  <si>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</si>
  <si>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</si>
  <si>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</si>
  <si>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</si>
  <si>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</si>
  <si>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</si>
  <si>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</si>
  <si>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</si>
  <si>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</si>
  <si>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</si>
  <si>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</si>
  <si>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</si>
  <si>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</si>
  <si>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</si>
  <si>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</si>
  <si>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</si>
  <si>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</si>
  <si>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</si>
  <si>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</si>
  <si>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</si>
  <si>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</si>
  <si>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</si>
  <si>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</si>
  <si>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</si>
  <si>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</si>
  <si>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</si>
  <si>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</si>
  <si>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</si>
  <si>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</si>
  <si>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</si>
  <si>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</si>
  <si>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</si>
  <si>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</si>
  <si>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</si>
  <si>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</si>
  <si>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</si>
  <si>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</si>
  <si>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</si>
  <si>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</si>
  <si>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</si>
  <si>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</si>
  <si>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</si>
  <si>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</si>
  <si>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</si>
  <si>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</si>
  <si>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</si>
  <si>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</si>
  <si>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</si>
  <si>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</si>
  <si>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</si>
  <si>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</si>
  <si>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</si>
  <si>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</si>
  <si>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</si>
  <si>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</si>
  <si>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</si>
  <si>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</si>
  <si>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</si>
  <si>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</si>
  <si>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</si>
  <si>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</si>
  <si>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</si>
  <si>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</si>
  <si>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</si>
  <si>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</si>
  <si>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</si>
  <si>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</si>
  <si>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</si>
  <si>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</si>
  <si>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</si>
  <si>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</si>
  <si>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</si>
  <si>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</si>
  <si>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</si>
  <si>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</si>
  <si>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</si>
  <si>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</si>
  <si>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</si>
  <si>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</si>
  <si>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</si>
  <si>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</si>
  <si>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</si>
  <si>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</si>
  <si>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</si>
  <si>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</si>
  <si>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</si>
  <si>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</si>
  <si>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</si>
  <si>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</si>
  <si>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</si>
  <si>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</si>
  <si>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</si>
  <si>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</si>
  <si>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</si>
  <si>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</si>
  <si>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</si>
  <si>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</si>
  <si>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</si>
  <si>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</si>
  <si>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</si>
  <si>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</si>
  <si>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</si>
  <si>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</si>
  <si>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</si>
  <si>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</si>
  <si>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</si>
  <si>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</si>
  <si>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</si>
  <si>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</si>
  <si>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</si>
  <si>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</si>
  <si>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</si>
  <si>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</si>
  <si>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</si>
  <si>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</si>
  <si>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</si>
  <si>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</si>
  <si>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</si>
  <si>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</si>
  <si>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</si>
  <si>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</si>
  <si>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</si>
  <si>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</si>
  <si>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</si>
  <si>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</si>
  <si>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</si>
  <si>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</si>
  <si>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</si>
  <si>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</si>
  <si>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</si>
  <si>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</si>
  <si>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</si>
  <si>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</si>
  <si>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</si>
  <si>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</si>
  <si>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</si>
  <si>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</si>
  <si>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</si>
  <si>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</si>
  <si>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</si>
  <si>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</si>
  <si>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</si>
  <si>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</si>
  <si>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</si>
  <si>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</si>
  <si>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</si>
  <si>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</si>
  <si>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</si>
  <si>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</si>
  <si>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</si>
  <si>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</si>
  <si>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</si>
  <si>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</si>
  <si>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</si>
  <si>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</si>
  <si>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</si>
  <si>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</si>
  <si>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</si>
  <si>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</si>
  <si>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</si>
  <si>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</si>
  <si>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</si>
  <si>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</si>
  <si>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</si>
  <si>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</si>
  <si>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</si>
  <si>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</si>
  <si>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</si>
  <si>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</si>
  <si>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</si>
  <si>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</si>
  <si>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</si>
  <si>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</si>
  <si>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</si>
  <si>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</si>
  <si>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</si>
  <si>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</si>
  <si>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</si>
  <si>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</si>
  <si>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</si>
  <si>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</si>
  <si>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</si>
  <si>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</si>
  <si>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</si>
  <si>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</si>
  <si>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</si>
  <si>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</si>
  <si>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</si>
  <si>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</si>
  <si>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</si>
  <si>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</si>
  <si>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</si>
  <si>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</si>
  <si>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</si>
  <si>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</si>
  <si>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</si>
  <si>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</si>
  <si>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</si>
  <si>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</si>
  <si>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</si>
  <si>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</si>
  <si>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</si>
  <si>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</si>
  <si>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</si>
  <si>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</si>
  <si>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</si>
  <si>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</si>
  <si>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</si>
  <si>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</si>
  <si>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</si>
  <si>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</si>
  <si>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</si>
  <si>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</si>
  <si>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</si>
  <si>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</si>
  <si>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</si>
  <si>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</si>
  <si>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</si>
  <si>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</si>
  <si>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</si>
  <si>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</si>
  <si>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</si>
  <si>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</si>
  <si>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</si>
  <si>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</si>
  <si>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</si>
  <si>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</si>
  <si>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</si>
  <si>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</si>
  <si>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</si>
  <si>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</si>
  <si>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</si>
  <si>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</si>
  <si>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</si>
  <si>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</si>
  <si>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</si>
  <si>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</si>
  <si>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</si>
  <si>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</si>
  <si>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</si>
  <si>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</si>
  <si>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</si>
  <si>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</si>
  <si>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</si>
  <si>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</si>
  <si>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</si>
  <si>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</si>
  <si>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</si>
  <si>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</si>
  <si>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</si>
  <si>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</si>
  <si>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</si>
  <si>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</si>
  <si>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</si>
  <si>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</si>
  <si>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</si>
  <si>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</si>
  <si>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</si>
  <si>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</si>
  <si>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</si>
  <si>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</si>
  <si>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</si>
  <si>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</si>
  <si>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</si>
  <si>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</si>
  <si>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</si>
  <si>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</si>
  <si>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</si>
  <si>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</si>
  <si>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</si>
  <si>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</si>
  <si>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</si>
  <si>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</si>
  <si>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</si>
  <si>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</si>
  <si>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</si>
  <si>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</si>
  <si>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</si>
  <si>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</si>
  <si>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</si>
  <si>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</si>
  <si>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</si>
  <si>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</si>
  <si>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</si>
  <si>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</si>
  <si>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</si>
  <si>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</si>
  <si>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</si>
  <si>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</si>
  <si>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</si>
  <si>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</si>
  <si>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</si>
  <si>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</si>
  <si>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</si>
  <si>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</si>
  <si>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</si>
  <si>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</si>
  <si>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</si>
  <si>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</si>
  <si>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</si>
  <si>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</si>
  <si>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</si>
  <si>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</si>
  <si>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</si>
  <si>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</si>
  <si>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</si>
  <si>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</si>
  <si>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</si>
  <si>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</si>
  <si>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</si>
  <si>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</si>
  <si>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</si>
  <si>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</si>
  <si>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</si>
  <si>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</si>
  <si>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</si>
  <si>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</si>
  <si>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</si>
  <si>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</si>
  <si>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</si>
  <si>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</si>
  <si>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</si>
  <si>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</si>
  <si>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</si>
  <si>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</si>
  <si>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</si>
  <si>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</si>
  <si>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</si>
  <si>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</si>
  <si>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</si>
  <si>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</si>
  <si>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</si>
  <si>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</si>
  <si>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</si>
  <si>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</si>
  <si>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</si>
  <si>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</si>
  <si>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</si>
  <si>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</si>
  <si>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</si>
  <si>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</si>
  <si>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</si>
  <si>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</si>
  <si>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</si>
  <si>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</si>
  <si>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</si>
  <si>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</si>
  <si>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</si>
  <si>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</si>
  <si>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</si>
  <si>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</si>
  <si>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</si>
  <si>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</si>
  <si>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</si>
  <si>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</si>
  <si>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</si>
  <si>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</si>
  <si>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</si>
  <si>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</si>
  <si>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</si>
  <si>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</si>
  <si>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</si>
  <si>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</si>
  <si>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</si>
  <si>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</si>
  <si>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</si>
  <si>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</si>
  <si>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</si>
  <si>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</si>
  <si>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</si>
  <si>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</si>
  <si>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</si>
  <si>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</si>
  <si>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</si>
  <si>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</si>
  <si>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</si>
  <si>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</si>
  <si>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</si>
  <si>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</si>
  <si>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</si>
  <si>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</si>
  <si>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</si>
  <si>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</si>
  <si>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</si>
  <si>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</si>
  <si>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</si>
  <si>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</si>
  <si>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</si>
  <si>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</si>
  <si>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</si>
  <si>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</si>
  <si>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</si>
  <si>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</si>
  <si>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</si>
  <si>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</si>
  <si>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</si>
  <si>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</si>
  <si>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</si>
  <si>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</si>
  <si>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</si>
  <si>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</si>
  <si>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</si>
  <si>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</si>
  <si>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</si>
  <si>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</si>
  <si>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</si>
  <si>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</si>
  <si>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</si>
  <si>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</si>
  <si>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</si>
  <si>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</si>
  <si>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</si>
  <si>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</si>
  <si>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</si>
  <si>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</si>
  <si>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</si>
  <si>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</si>
  <si>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</si>
  <si>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</si>
  <si>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</si>
  <si>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</si>
  <si>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</si>
  <si>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</si>
  <si>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</si>
  <si>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</si>
  <si>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</si>
  <si>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</si>
  <si>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</si>
  <si>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</si>
  <si>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</si>
  <si>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</si>
  <si>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</si>
  <si>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</si>
  <si>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</si>
  <si>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</si>
  <si>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</si>
  <si>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</si>
  <si>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</si>
  <si>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</si>
  <si>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</si>
  <si>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</si>
  <si>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</si>
  <si>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</si>
  <si>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</si>
  <si>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</si>
  <si>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</si>
  <si>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</si>
  <si>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</si>
  <si>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</si>
  <si>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</si>
  <si>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</si>
  <si>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</si>
  <si>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</si>
  <si>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</si>
  <si>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</si>
  <si>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</si>
  <si>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</si>
  <si>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</si>
  <si>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</si>
  <si>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</si>
  <si>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</si>
  <si>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</si>
  <si>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</si>
  <si>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</si>
  <si>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</si>
  <si>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</si>
  <si>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</si>
  <si>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</si>
  <si>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</si>
  <si>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</si>
  <si>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</si>
  <si>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</si>
  <si>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</si>
  <si>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</si>
  <si>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</si>
  <si>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</si>
  <si>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</si>
  <si>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</si>
  <si>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</si>
  <si>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</si>
  <si>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</si>
  <si>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</si>
  <si>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</si>
  <si>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</si>
  <si>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</si>
  <si>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</si>
  <si>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</si>
  <si>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</si>
  <si>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</si>
  <si>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</si>
  <si>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</si>
  <si>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</si>
  <si>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</si>
  <si>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</si>
  <si>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</si>
  <si>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</si>
  <si>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</si>
  <si>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</si>
  <si>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</si>
  <si>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</si>
  <si>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</si>
  <si>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</si>
  <si>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</si>
  <si>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</si>
  <si>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</si>
  <si>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</si>
  <si>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</si>
  <si>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</si>
  <si>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</si>
  <si>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</si>
  <si>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</si>
  <si>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</si>
  <si>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</si>
  <si>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</si>
  <si>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</si>
  <si>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</si>
  <si>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</si>
  <si>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</si>
  <si>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</si>
  <si>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</si>
  <si>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</si>
  <si>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</si>
  <si>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</si>
  <si>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</si>
  <si>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</si>
  <si>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</si>
  <si>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</si>
  <si>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</si>
  <si>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</si>
  <si>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</si>
  <si>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</si>
  <si>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</si>
  <si>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</si>
  <si>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</si>
  <si>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</si>
  <si>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</si>
  <si>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</si>
  <si>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</si>
  <si>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</si>
  <si>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</si>
  <si>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</si>
  <si>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</si>
  <si>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</si>
  <si>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</si>
  <si>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</si>
  <si>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</si>
  <si>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</si>
  <si>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</si>
  <si>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</si>
  <si>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</si>
  <si>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</si>
  <si>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</si>
  <si>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</si>
  <si>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</si>
  <si>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</si>
  <si>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</si>
  <si>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</si>
  <si>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</si>
  <si>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</si>
  <si>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</si>
  <si>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</si>
  <si>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</si>
  <si>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</si>
  <si>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</si>
  <si>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</si>
  <si>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</si>
  <si>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</si>
  <si>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</si>
  <si>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</si>
  <si>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</si>
  <si>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</si>
  <si>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</si>
  <si>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</si>
  <si>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</si>
  <si>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</si>
  <si>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</si>
  <si>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</si>
  <si>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</si>
  <si>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</si>
  <si>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</si>
  <si>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</si>
  <si>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</si>
  <si>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</si>
  <si>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</si>
  <si>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</si>
  <si>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</si>
  <si>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</si>
  <si>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</si>
  <si>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</si>
  <si>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</si>
  <si>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</si>
  <si>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</si>
  <si>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</si>
  <si>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</si>
  <si>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</si>
  <si>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</si>
  <si>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</si>
  <si>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</si>
  <si>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</si>
  <si>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</si>
  <si>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</si>
  <si>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</si>
  <si>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</si>
  <si>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</si>
  <si>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</si>
  <si>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</si>
  <si>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</si>
  <si>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</si>
  <si>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</si>
  <si>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</si>
  <si>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</si>
  <si>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</si>
  <si>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</si>
  <si>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</si>
  <si>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</si>
  <si>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</si>
  <si>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</si>
  <si>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</si>
  <si>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</si>
  <si>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</si>
  <si>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</si>
  <si>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</si>
  <si>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</si>
  <si>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</si>
  <si>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</si>
  <si>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</si>
  <si>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</si>
  <si>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</si>
  <si>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</si>
  <si>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</si>
  <si>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</si>
  <si>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</si>
  <si>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</si>
  <si>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</si>
  <si>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</si>
  <si>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</si>
  <si>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</si>
  <si>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</si>
  <si>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</si>
  <si>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</si>
  <si>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</si>
  <si>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</si>
  <si>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</si>
  <si>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</si>
  <si>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</si>
  <si>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</si>
  <si>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</si>
  <si>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</si>
  <si>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</si>
  <si>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</si>
  <si>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</si>
  <si>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</si>
  <si>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</si>
  <si>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</si>
  <si>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</si>
  <si>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</si>
  <si>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</si>
  <si>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</si>
  <si>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</si>
  <si>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</si>
  <si>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</si>
  <si>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</si>
  <si>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</si>
  <si>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</si>
  <si>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</si>
  <si>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</si>
  <si>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</si>
  <si>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</si>
  <si>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</si>
  <si>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</si>
  <si>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</si>
  <si>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</si>
  <si>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</si>
  <si>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</si>
  <si>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</si>
  <si>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</si>
  <si>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</si>
  <si>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</si>
  <si>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</si>
  <si>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</si>
  <si>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</si>
  <si>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</si>
  <si>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</si>
  <si>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</si>
  <si>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</si>
  <si>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</si>
  <si>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</si>
  <si>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</si>
  <si>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</si>
  <si>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</si>
  <si>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</si>
  <si>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</si>
  <si>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</si>
  <si>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</si>
  <si>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</si>
  <si>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</si>
  <si>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</si>
  <si>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</si>
  <si>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</si>
  <si>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</si>
  <si>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</si>
  <si>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</si>
  <si>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</si>
  <si>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</si>
  <si>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</si>
  <si>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</si>
  <si>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</si>
  <si>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</si>
  <si>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</si>
  <si>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</si>
  <si>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</si>
  <si>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</si>
  <si>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</si>
  <si>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</si>
  <si>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</si>
  <si>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</si>
  <si>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</si>
  <si>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</si>
  <si>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</si>
  <si>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</si>
  <si>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</si>
  <si>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</si>
  <si>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</si>
  <si>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</si>
  <si>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</si>
  <si>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</si>
  <si>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</si>
  <si>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</si>
  <si>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</si>
  <si>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</si>
  <si>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</si>
  <si>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</si>
  <si>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</si>
  <si>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</si>
  <si>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</si>
  <si>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</si>
  <si>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</si>
  <si>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</si>
  <si>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</si>
  <si>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</si>
  <si>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</si>
  <si>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</si>
  <si>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</si>
  <si>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</si>
  <si>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</si>
  <si>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</si>
  <si>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</si>
  <si>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</si>
  <si>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</si>
  <si>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</si>
  <si>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</si>
  <si>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</si>
  <si>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</si>
  <si>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</si>
  <si>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</si>
  <si>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</si>
  <si>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</si>
  <si>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</si>
  <si>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</si>
  <si>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</si>
  <si>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</si>
  <si>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</si>
  <si>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</si>
  <si>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</si>
  <si>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</si>
  <si>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</si>
  <si>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</si>
  <si>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</si>
  <si>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</si>
  <si>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</si>
  <si>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</si>
  <si>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</si>
  <si>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</si>
  <si>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</si>
  <si>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</si>
  <si>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</si>
  <si>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</si>
  <si>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</si>
  <si>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</si>
  <si>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</si>
  <si>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</si>
  <si>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</si>
  <si>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</si>
  <si>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</si>
  <si>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</si>
  <si>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</si>
  <si>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</si>
  <si>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</si>
  <si>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</si>
  <si>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</si>
  <si>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</si>
  <si>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</si>
  <si>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</si>
  <si>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</si>
  <si>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</si>
  <si>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</si>
  <si>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</si>
  <si>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</si>
  <si>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</si>
  <si>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</si>
  <si>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</si>
  <si>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</si>
  <si>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</si>
  <si>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</si>
  <si>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</si>
  <si>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</si>
  <si>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</si>
  <si>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</si>
  <si>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</si>
  <si>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</si>
  <si>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</si>
  <si>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</si>
  <si>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</si>
  <si>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</si>
  <si>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</si>
  <si>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</si>
  <si>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</si>
  <si>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</si>
  <si>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</si>
  <si>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</si>
  <si>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</si>
  <si>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</si>
  <si>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</si>
  <si>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</si>
  <si>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</si>
  <si>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</si>
  <si>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</si>
  <si>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</si>
  <si>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</si>
  <si>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</si>
  <si>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</si>
  <si>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</si>
  <si>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</si>
  <si>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</si>
  <si>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</si>
  <si>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</si>
  <si>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</si>
  <si>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</si>
  <si>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</si>
  <si>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</si>
  <si>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</si>
  <si>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</si>
  <si>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</si>
  <si>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</si>
  <si>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</si>
  <si>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</si>
  <si>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</si>
  <si>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</si>
  <si>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</si>
  <si>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</si>
  <si>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</si>
  <si>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</si>
  <si>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</si>
  <si>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</si>
  <si>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</si>
  <si>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</si>
  <si>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</si>
  <si>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</si>
  <si>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</si>
  <si>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</si>
  <si>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</si>
  <si>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</si>
  <si>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</si>
  <si>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</si>
  <si>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</si>
  <si>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</si>
  <si>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</si>
  <si>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</si>
  <si>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</si>
  <si>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</si>
  <si>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</si>
  <si>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</si>
  <si>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</si>
  <si>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</si>
  <si>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</si>
  <si>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</si>
  <si>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</si>
  <si>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</si>
  <si>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</si>
  <si>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</si>
  <si>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</si>
  <si>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</si>
  <si>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</si>
  <si>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</si>
  <si>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</si>
  <si>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</si>
  <si>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</si>
  <si>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</si>
  <si>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</si>
  <si>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</si>
  <si>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</si>
  <si>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</si>
  <si>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</si>
  <si>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</si>
  <si>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</si>
  <si>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</si>
  <si>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</si>
  <si>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</si>
  <si>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</si>
  <si>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</si>
  <si>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</si>
  <si>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</si>
  <si>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</si>
  <si>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</si>
  <si>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</si>
  <si>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</si>
  <si>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</si>
  <si>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</si>
  <si>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</si>
  <si>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</si>
  <si>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</si>
  <si>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</si>
  <si>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</si>
  <si>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</si>
  <si>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</si>
  <si>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</si>
  <si>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</si>
  <si>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</si>
  <si>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</si>
  <si>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</si>
  <si>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</si>
  <si>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</si>
  <si>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</si>
  <si>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</si>
  <si>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</si>
  <si>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</si>
  <si>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</si>
  <si>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</si>
  <si>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</si>
  <si>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</si>
  <si>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</si>
  <si>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</si>
  <si>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</si>
  <si>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</si>
  <si>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</si>
  <si>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</si>
  <si>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</si>
  <si>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</si>
  <si>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</si>
  <si>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</si>
  <si>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</si>
  <si>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</si>
  <si>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</si>
  <si>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</si>
  <si>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</si>
  <si>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</si>
  <si>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</si>
  <si>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</si>
  <si>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</si>
  <si>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</si>
  <si>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</si>
  <si>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</si>
  <si>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</si>
  <si>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</si>
  <si>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</si>
  <si>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</si>
  <si>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</si>
  <si>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</si>
  <si>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</si>
  <si>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</si>
  <si>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</si>
  <si>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</si>
  <si>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</si>
  <si>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</si>
  <si>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</si>
  <si>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</si>
  <si>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</si>
  <si>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</si>
  <si>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</si>
  <si>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</si>
  <si>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</si>
  <si>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</si>
  <si>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</si>
  <si>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</si>
  <si>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</si>
  <si>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</si>
  <si>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</si>
  <si>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</si>
  <si>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</si>
  <si>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</si>
  <si>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</si>
  <si>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</si>
  <si>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</si>
  <si>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</si>
  <si>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</si>
  <si>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</si>
  <si>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</si>
  <si>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</si>
  <si>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</si>
  <si>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</si>
  <si>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</si>
  <si>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</si>
  <si>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</si>
  <si>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</si>
  <si>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</si>
  <si>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</si>
  <si>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</si>
  <si>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</si>
  <si>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</si>
  <si>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</si>
  <si>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</si>
  <si>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</si>
  <si>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</si>
  <si>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</si>
  <si>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</si>
  <si>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</si>
  <si>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</si>
  <si>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</si>
  <si>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</si>
  <si>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</si>
  <si>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</si>
  <si>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</si>
  <si>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</si>
  <si>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</si>
  <si>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</si>
  <si>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</si>
  <si>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</si>
  <si>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</si>
  <si>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</si>
  <si>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</si>
  <si>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</si>
  <si>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</si>
  <si>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</si>
  <si>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</si>
  <si>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</si>
  <si>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</si>
  <si>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</si>
  <si>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</si>
  <si>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</si>
  <si>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</si>
  <si>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</si>
  <si>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</si>
  <si>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</si>
  <si>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</si>
  <si>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</si>
  <si>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</si>
  <si>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</si>
  <si>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</si>
  <si>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</si>
  <si>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</si>
  <si>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</si>
  <si>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</si>
  <si>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</si>
  <si>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</si>
  <si>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</si>
  <si>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</si>
  <si>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</si>
  <si>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</si>
  <si>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</si>
  <si>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</si>
  <si>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</si>
  <si>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</si>
  <si>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</si>
  <si>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</si>
  <si>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</si>
  <si>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</si>
  <si>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</si>
  <si>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</si>
  <si>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</si>
  <si>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</si>
  <si>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</si>
  <si>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</si>
  <si>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</si>
  <si>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</si>
  <si>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</si>
  <si>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</si>
  <si>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</si>
  <si>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</si>
  <si>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</si>
  <si>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</si>
  <si>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</si>
  <si>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</si>
  <si>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</si>
  <si>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</si>
  <si>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</si>
  <si>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</si>
  <si>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</si>
  <si>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</si>
  <si>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</si>
  <si>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</si>
  <si>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</si>
  <si>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</si>
  <si>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</si>
  <si>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</si>
  <si>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</si>
  <si>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</si>
  <si>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</si>
  <si>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</si>
  <si>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</si>
  <si>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</si>
  <si>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</si>
  <si>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</si>
  <si>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</si>
  <si>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</si>
  <si>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</si>
  <si>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</si>
  <si>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</si>
  <si>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</si>
  <si>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</si>
  <si>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</si>
  <si>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</si>
  <si>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</si>
  <si>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</si>
  <si>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</si>
  <si>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</si>
  <si>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</si>
  <si>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</si>
  <si>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</si>
  <si>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</si>
  <si>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</si>
  <si>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</si>
  <si>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</si>
  <si>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</si>
  <si>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</si>
  <si>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</si>
  <si>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</si>
  <si>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</si>
  <si>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</si>
  <si>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</si>
  <si>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</si>
  <si>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</si>
  <si>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</si>
  <si>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</si>
  <si>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</si>
  <si>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</si>
  <si>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</si>
  <si>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</si>
  <si>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</si>
  <si>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</si>
  <si>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</si>
  <si>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</si>
  <si>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</si>
  <si>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</si>
  <si>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</si>
  <si>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</si>
  <si>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</si>
  <si>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</si>
  <si>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</si>
  <si>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</si>
  <si>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</si>
  <si>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</si>
  <si>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</si>
  <si>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</si>
  <si>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</si>
  <si>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</si>
  <si>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</si>
  <si>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</si>
  <si>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</si>
  <si>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</si>
  <si>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</si>
  <si>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</si>
  <si>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</si>
  <si>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</si>
  <si>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</si>
  <si>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</si>
  <si>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</si>
  <si>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</si>
  <si>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</si>
  <si>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</si>
  <si>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</si>
  <si>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</si>
  <si>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</si>
  <si>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</si>
  <si>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</si>
  <si>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</si>
  <si>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</si>
  <si>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</si>
  <si>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</si>
  <si>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</si>
  <si>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</si>
  <si>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</si>
  <si>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</si>
  <si>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</si>
  <si>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</si>
  <si>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</si>
  <si>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</si>
  <si>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</si>
  <si>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</si>
  <si>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</si>
  <si>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</si>
  <si>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</si>
  <si>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</si>
  <si>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</si>
  <si>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</si>
  <si>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</si>
  <si>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</si>
  <si>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</si>
  <si>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</si>
  <si>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</si>
  <si>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</si>
  <si>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</si>
  <si>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</si>
  <si>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</si>
  <si>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</si>
  <si>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</si>
  <si>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</si>
  <si>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</si>
  <si>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</si>
  <si>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</si>
  <si>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</si>
  <si>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</si>
  <si>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</si>
  <si>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</si>
  <si>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</si>
  <si>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</si>
  <si>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</si>
  <si>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</si>
  <si>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</si>
  <si>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</si>
  <si>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</si>
  <si>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</si>
  <si>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</si>
  <si>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</si>
  <si>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</si>
  <si>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</si>
  <si>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</si>
  <si>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</si>
  <si>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</si>
  <si>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</si>
  <si>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</si>
  <si>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</si>
  <si>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</si>
  <si>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</si>
  <si>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</si>
  <si>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</si>
  <si>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</si>
  <si>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</si>
  <si>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</si>
  <si>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</si>
  <si>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</si>
  <si>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</si>
  <si>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</si>
  <si>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</si>
  <si>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</si>
  <si>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</si>
  <si>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</si>
  <si>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</si>
  <si>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</si>
  <si>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</si>
  <si>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</si>
  <si>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</si>
  <si>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</si>
  <si>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</si>
  <si>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</si>
  <si>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</si>
  <si>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</si>
  <si>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</si>
  <si>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</si>
  <si>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</si>
  <si>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</si>
  <si>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</si>
  <si>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</si>
  <si>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</si>
  <si>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</si>
  <si>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</si>
  <si>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</si>
  <si>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</si>
  <si>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</si>
  <si>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</si>
  <si>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</si>
  <si>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</si>
  <si>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</si>
  <si>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</si>
  <si>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</si>
  <si>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</si>
  <si>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</si>
  <si>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</si>
  <si>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</si>
  <si>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</si>
  <si>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</si>
  <si>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</si>
  <si>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</si>
  <si>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</si>
  <si>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</si>
  <si>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</si>
  <si>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</si>
  <si>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</si>
  <si>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</si>
  <si>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</si>
  <si>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</si>
  <si>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</si>
  <si>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</si>
  <si>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</si>
  <si>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</si>
  <si>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</si>
  <si>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</si>
  <si>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</si>
  <si>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</si>
  <si>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</si>
  <si>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</si>
  <si>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</si>
  <si>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</si>
  <si>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</si>
  <si>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</si>
  <si>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</si>
  <si>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</si>
  <si>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</si>
  <si>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</si>
  <si>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</si>
  <si>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</si>
  <si>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</si>
  <si>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</si>
  <si>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</si>
  <si>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</si>
  <si>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</si>
  <si>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</si>
  <si>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</si>
  <si>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</si>
  <si>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</si>
  <si>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</si>
  <si>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</si>
  <si>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</si>
  <si>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</si>
  <si>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</si>
  <si>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</si>
  <si>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</si>
  <si>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</si>
  <si>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</si>
  <si>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</si>
  <si>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</si>
  <si>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</si>
  <si>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</si>
  <si>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</si>
  <si>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</si>
  <si>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</si>
  <si>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</si>
  <si>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</si>
  <si>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</si>
  <si>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</si>
  <si>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</si>
  <si>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</si>
  <si>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</si>
  <si>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</si>
  <si>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</si>
  <si>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</si>
  <si>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</si>
  <si>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</si>
  <si>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</si>
  <si>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</si>
  <si>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</si>
  <si>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</si>
  <si>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</si>
  <si>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</si>
  <si>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</si>
  <si>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</si>
  <si>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</si>
  <si>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</si>
  <si>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</si>
  <si>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</si>
  <si>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</si>
  <si>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</si>
  <si>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</si>
  <si>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</si>
  <si>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</si>
  <si>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</si>
  <si>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</si>
  <si>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</si>
  <si>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</si>
  <si>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</si>
  <si>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</si>
  <si>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</si>
  <si>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</si>
  <si>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</si>
  <si>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</si>
  <si>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</si>
  <si>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</si>
  <si>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</si>
  <si>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</si>
  <si>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</si>
  <si>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</si>
  <si>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</si>
  <si>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</si>
  <si>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</si>
  <si>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</si>
  <si>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</si>
  <si>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</si>
  <si>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</si>
  <si>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</si>
  <si>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</si>
  <si>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</si>
  <si>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</si>
  <si>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</si>
  <si>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</si>
  <si>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</si>
  <si>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</si>
  <si>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</si>
  <si>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</si>
  <si>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</si>
  <si>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</si>
  <si>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</si>
  <si>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</si>
  <si>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</si>
  <si>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</si>
  <si>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</si>
  <si>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</si>
  <si>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</si>
  <si>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</si>
  <si>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</si>
  <si>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</si>
  <si>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</si>
  <si>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</si>
  <si>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</si>
  <si>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</si>
  <si>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</si>
  <si>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</si>
  <si>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</si>
  <si>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</si>
  <si>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</si>
  <si>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</si>
  <si>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</si>
  <si>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</si>
  <si>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</si>
  <si>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</si>
  <si>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</si>
  <si>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</si>
  <si>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</si>
  <si>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</si>
  <si>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</si>
  <si>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</si>
  <si>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</si>
  <si>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</si>
  <si>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</si>
  <si>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</si>
  <si>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</si>
  <si>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</si>
  <si>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</si>
  <si>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</si>
  <si>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</si>
  <si>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</si>
  <si>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</si>
  <si>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</si>
  <si>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</si>
  <si>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</si>
  <si>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</si>
  <si>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</si>
  <si>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</si>
  <si>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</si>
  <si>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</si>
  <si>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</si>
  <si>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</si>
  <si>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</si>
  <si>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</si>
  <si>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</si>
  <si>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</si>
  <si>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</si>
  <si>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</si>
  <si>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</si>
  <si>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</si>
  <si>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</si>
  <si>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</si>
  <si>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</si>
  <si>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</si>
  <si>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</si>
  <si>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</si>
  <si>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</si>
  <si>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</si>
  <si>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</si>
  <si>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</si>
  <si>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</si>
  <si>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</si>
  <si>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</si>
  <si>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</si>
  <si>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</si>
  <si>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</si>
  <si>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</si>
  <si>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</si>
  <si>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</si>
  <si>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</si>
  <si>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</si>
  <si>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</si>
  <si>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</si>
  <si>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</si>
  <si>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</si>
  <si>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</si>
  <si>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</si>
  <si>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</si>
  <si>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</si>
  <si>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</si>
  <si>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</si>
  <si>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</si>
  <si>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</si>
  <si>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</si>
  <si>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</si>
  <si>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</si>
  <si>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</si>
  <si>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</si>
  <si>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</si>
  <si>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</si>
  <si>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</si>
  <si>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</si>
  <si>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</si>
  <si>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</si>
  <si>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</si>
  <si>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</si>
  <si>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</si>
  <si>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</si>
  <si>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</si>
  <si>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</si>
  <si>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</si>
  <si>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</si>
  <si>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</si>
  <si>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</si>
  <si>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</si>
  <si>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</si>
  <si>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</si>
  <si>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</si>
  <si>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</si>
  <si>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</si>
  <si>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</si>
  <si>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</si>
  <si>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</si>
  <si>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</si>
  <si>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</si>
  <si>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</si>
  <si>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</si>
  <si>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</si>
  <si>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</si>
  <si>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</si>
  <si>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</si>
  <si>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</si>
  <si>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</si>
  <si>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</si>
  <si>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</si>
  <si>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</si>
  <si>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</si>
  <si>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</si>
  <si>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</si>
  <si>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</si>
  <si>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</si>
  <si>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</si>
  <si>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</si>
  <si>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</si>
  <si>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</si>
  <si>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</si>
  <si>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</si>
  <si>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</si>
  <si>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</si>
  <si>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</si>
  <si>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</si>
  <si>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</si>
  <si>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</si>
  <si>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</si>
  <si>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</si>
  <si>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</si>
  <si>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</si>
  <si>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</si>
  <si>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</si>
  <si>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</si>
  <si>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</si>
  <si>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</si>
  <si>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</si>
  <si>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</si>
  <si>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</si>
  <si>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</si>
  <si>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</si>
  <si>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</si>
  <si>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</si>
  <si>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</si>
  <si>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</si>
  <si>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</si>
  <si>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</si>
  <si>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</si>
  <si>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</si>
  <si>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</si>
  <si>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</si>
  <si>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</si>
  <si>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</si>
  <si>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</si>
  <si>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</si>
  <si>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</si>
  <si>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</si>
  <si>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</si>
  <si>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</si>
  <si>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</si>
  <si>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</si>
  <si>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</si>
  <si>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</si>
  <si>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</si>
  <si>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</si>
  <si>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</si>
  <si>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</si>
  <si>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</si>
  <si>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</si>
  <si>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</si>
  <si>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</si>
  <si>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</si>
  <si>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</si>
  <si>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</si>
  <si>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</si>
  <si>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</si>
  <si>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</si>
  <si>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</si>
  <si>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</si>
  <si>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</si>
  <si>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</si>
  <si>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</si>
  <si>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</si>
  <si>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</si>
  <si>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</si>
  <si>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</si>
  <si>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</si>
  <si>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</si>
  <si>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</si>
  <si>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</si>
  <si>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</si>
  <si>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</si>
  <si>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</si>
  <si>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</si>
  <si>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</si>
  <si>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</si>
  <si>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</si>
  <si>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</si>
  <si>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</si>
  <si>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</si>
  <si>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</si>
  <si>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</si>
  <si>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</si>
  <si>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</si>
  <si>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</si>
  <si>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</si>
  <si>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</si>
  <si>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</si>
  <si>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</si>
  <si>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</si>
  <si>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</si>
  <si>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</si>
  <si>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</si>
  <si>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</si>
  <si>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</si>
  <si>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</si>
  <si>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</si>
  <si>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</si>
  <si>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</si>
  <si>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</si>
  <si>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</si>
  <si>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</si>
  <si>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</si>
  <si>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</si>
  <si>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</si>
  <si>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</si>
  <si>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</si>
  <si>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</si>
  <si>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</si>
  <si>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</si>
  <si>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</si>
  <si>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</si>
  <si>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</si>
  <si>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</si>
  <si>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</si>
  <si>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</si>
  <si>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</si>
  <si>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</si>
  <si>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</si>
  <si>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</si>
  <si>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</si>
  <si>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</si>
  <si>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</si>
  <si>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</si>
  <si>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</si>
  <si>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</si>
  <si>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</si>
  <si>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</si>
  <si>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</si>
  <si>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</si>
  <si>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</si>
  <si>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</si>
  <si>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</si>
  <si>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</si>
  <si>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</si>
  <si>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</si>
  <si>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</si>
  <si>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</si>
  <si>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</si>
  <si>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</si>
  <si>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</si>
  <si>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</si>
  <si>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</si>
  <si>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</si>
  <si>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</si>
  <si>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</si>
  <si>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</si>
  <si>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</si>
  <si>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</si>
  <si>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</si>
  <si>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</si>
  <si>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</si>
  <si>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</si>
  <si>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</si>
  <si>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</si>
  <si>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</si>
  <si>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</si>
  <si>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</si>
  <si>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</si>
  <si>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</si>
  <si>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</si>
  <si>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</si>
  <si>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</si>
  <si>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</si>
  <si>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</si>
  <si>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</si>
  <si>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</si>
  <si>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</si>
  <si>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</si>
  <si>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</si>
  <si>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</si>
  <si>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</si>
  <si>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</si>
  <si>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</si>
  <si>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</si>
  <si>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</si>
  <si>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</si>
  <si>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</si>
  <si>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</si>
  <si>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</si>
  <si>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</si>
  <si>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</si>
  <si>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</si>
  <si>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</si>
  <si>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</si>
  <si>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</si>
  <si>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</si>
  <si>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</si>
  <si>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</si>
  <si>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</si>
  <si>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</si>
  <si>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</si>
  <si>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</si>
  <si>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</si>
  <si>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</si>
  <si>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</si>
  <si>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</si>
  <si>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</si>
  <si>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</si>
  <si>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</si>
  <si>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</si>
  <si>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</si>
  <si>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</si>
  <si>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</si>
  <si>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</si>
  <si>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</si>
  <si>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</si>
  <si>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</si>
  <si>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</si>
  <si>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</si>
  <si>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</si>
  <si>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</si>
  <si>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</si>
  <si>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</si>
  <si>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</si>
  <si>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</si>
  <si>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</si>
  <si>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</si>
  <si>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</si>
  <si>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</si>
  <si>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</si>
  <si>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</si>
  <si>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</si>
  <si>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</si>
  <si>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</si>
  <si>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</si>
  <si>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</si>
  <si>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</si>
  <si>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</si>
  <si>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</si>
  <si>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</si>
  <si>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</si>
  <si>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</si>
  <si>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</si>
  <si>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</si>
  <si>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</si>
  <si>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</si>
  <si>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</si>
  <si>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</si>
  <si>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</si>
  <si>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</si>
  <si>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</si>
  <si>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</si>
  <si>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</si>
  <si>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</si>
  <si>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</si>
  <si>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</si>
  <si>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</si>
  <si>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</si>
  <si>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</si>
  <si>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</si>
  <si>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</si>
  <si>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</si>
  <si>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</si>
  <si>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</si>
  <si>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</si>
  <si>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</si>
  <si>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</si>
  <si>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</si>
  <si>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</si>
  <si>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</si>
  <si>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</si>
  <si>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</si>
  <si>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</si>
  <si>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</si>
  <si>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</si>
  <si>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</si>
  <si>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</si>
  <si>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</si>
  <si>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</si>
  <si>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</si>
  <si>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</si>
  <si>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</si>
  <si>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</si>
  <si>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</si>
  <si>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</si>
  <si>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</si>
  <si>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</si>
  <si>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</si>
  <si>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</si>
  <si>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</si>
  <si>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</si>
  <si>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</si>
  <si>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</si>
  <si>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</si>
  <si>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</si>
  <si>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</si>
  <si>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</si>
  <si>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</si>
  <si>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</si>
  <si>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</si>
  <si>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</si>
  <si>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</si>
  <si>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</si>
  <si>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</si>
  <si>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</si>
  <si>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</si>
  <si>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</si>
  <si>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</si>
  <si>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</si>
  <si>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</si>
  <si>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</si>
  <si>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</si>
  <si>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</si>
  <si>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</si>
  <si>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</si>
  <si>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</si>
  <si>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</si>
  <si>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</si>
  <si>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</si>
  <si>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</si>
  <si>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</si>
  <si>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</si>
  <si>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</si>
  <si>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</si>
  <si>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</si>
  <si>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</si>
  <si>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</si>
  <si>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</si>
  <si>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</si>
  <si>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</si>
  <si>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</si>
  <si>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</si>
  <si>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</si>
  <si>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</si>
  <si>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</si>
  <si>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</si>
  <si>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</si>
  <si>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</si>
  <si>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</si>
  <si>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</si>
  <si>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</si>
  <si>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</si>
  <si>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</si>
  <si>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</si>
  <si>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</si>
  <si>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</si>
  <si>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</si>
  <si>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</si>
  <si>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</si>
  <si>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</si>
  <si>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</si>
  <si>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</si>
  <si>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</si>
  <si>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</si>
  <si>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</si>
  <si>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</si>
  <si>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</si>
  <si>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</si>
  <si>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</si>
  <si>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</si>
  <si>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</si>
  <si>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</si>
  <si>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</si>
  <si>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</si>
  <si>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</si>
  <si>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</si>
  <si>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</si>
  <si>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</si>
  <si>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</si>
  <si>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</si>
  <si>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</si>
  <si>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</si>
  <si>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</si>
  <si>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</si>
  <si>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</si>
  <si>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</si>
  <si>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</si>
  <si>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</si>
  <si>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</si>
  <si>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</si>
  <si>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</si>
  <si>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</si>
  <si>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</si>
  <si>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</si>
  <si>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</si>
  <si>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</si>
  <si>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</si>
  <si>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</si>
  <si>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</si>
  <si>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</si>
  <si>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</si>
  <si>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</si>
  <si>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</si>
  <si>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</si>
  <si>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</si>
  <si>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</si>
  <si>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</si>
  <si>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</si>
  <si>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</si>
  <si>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</si>
  <si>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</si>
  <si>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</si>
  <si>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</si>
  <si>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</si>
  <si>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</si>
  <si>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</si>
  <si>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</si>
  <si>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</si>
  <si>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</si>
  <si>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</si>
  <si>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</si>
  <si>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</si>
  <si>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</si>
  <si>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</si>
  <si>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</si>
  <si>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</si>
  <si>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</si>
  <si>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</si>
  <si>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</si>
  <si>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</si>
  <si>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</si>
  <si>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</si>
  <si>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</si>
  <si>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</si>
  <si>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</si>
  <si>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</si>
  <si>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</si>
  <si>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</si>
  <si>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</si>
  <si>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</si>
  <si>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</si>
  <si>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</si>
  <si>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</si>
  <si>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</si>
  <si>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</si>
  <si>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</si>
  <si>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</si>
  <si>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</si>
  <si>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</si>
  <si>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</si>
  <si>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</si>
  <si>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</si>
  <si>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</si>
  <si>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</si>
  <si>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</si>
  <si>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</si>
  <si>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</si>
  <si>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</si>
  <si>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</si>
  <si>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</si>
  <si>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</si>
  <si>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</si>
  <si>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</si>
  <si>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</si>
  <si>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</si>
  <si>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</si>
  <si>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</si>
  <si>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</si>
  <si>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</si>
  <si>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</si>
  <si>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</si>
  <si>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</si>
  <si>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</si>
  <si>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</si>
  <si>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</si>
  <si>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</si>
  <si>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</si>
  <si>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</si>
  <si>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</si>
  <si>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</si>
  <si>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</si>
  <si>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</si>
  <si>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</si>
  <si>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</si>
  <si>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</si>
  <si>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</si>
  <si>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</si>
  <si>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</si>
  <si>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</si>
  <si>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</si>
  <si>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</si>
  <si>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</si>
  <si>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</si>
  <si>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</si>
  <si>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</si>
  <si>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</si>
  <si>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</si>
  <si>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</si>
  <si>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</si>
  <si>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</si>
  <si>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</si>
  <si>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</si>
  <si>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</si>
  <si>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</si>
  <si>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</si>
  <si>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</si>
  <si>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</si>
  <si>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</si>
  <si>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</si>
  <si>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</si>
  <si>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</si>
  <si>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</si>
  <si>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</si>
  <si>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</si>
  <si>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</si>
  <si>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</si>
  <si>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</si>
  <si>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</si>
  <si>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</si>
  <si>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</si>
  <si>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</si>
  <si>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</si>
  <si>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</si>
  <si>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</si>
  <si>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</si>
  <si>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</si>
  <si>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</si>
  <si>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</si>
  <si>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</si>
  <si>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</si>
  <si>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</si>
  <si>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</si>
  <si>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</si>
  <si>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</si>
  <si>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</si>
  <si>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</si>
  <si>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</si>
  <si>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</si>
  <si>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</si>
  <si>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</si>
  <si>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</si>
  <si>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</si>
  <si>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</si>
  <si>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</si>
  <si>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</si>
  <si>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</si>
  <si>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</si>
  <si>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</si>
  <si>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</si>
  <si>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</si>
  <si>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</si>
  <si>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</si>
  <si>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</si>
  <si>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</si>
  <si>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</si>
  <si>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</si>
  <si>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</si>
  <si>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</si>
  <si>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</si>
  <si>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</si>
  <si>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</si>
  <si>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</si>
  <si>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</si>
  <si>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</si>
  <si>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</si>
  <si>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</si>
  <si>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</si>
  <si>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</si>
  <si>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</si>
  <si>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</si>
  <si>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</si>
  <si>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</si>
  <si>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</si>
  <si>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</si>
  <si>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</si>
  <si>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</si>
  <si>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</si>
  <si>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</si>
  <si>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</si>
  <si>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</si>
  <si>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</si>
  <si>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</si>
  <si>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</si>
  <si>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</si>
  <si>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</si>
  <si>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</si>
  <si>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</si>
  <si>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</si>
  <si>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</si>
  <si>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</si>
  <si>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</si>
  <si>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</si>
  <si>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</si>
  <si>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</si>
  <si>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</si>
  <si>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</si>
  <si>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</si>
  <si>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</si>
  <si>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</si>
  <si>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</si>
  <si>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</si>
  <si>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</si>
  <si>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</si>
  <si>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</si>
  <si>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</si>
  <si>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</si>
  <si>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</si>
  <si>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</si>
  <si>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</si>
  <si>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</si>
  <si>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</si>
  <si>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</si>
  <si>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</si>
  <si>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</si>
  <si>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</si>
  <si>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</si>
  <si>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</si>
  <si>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</si>
  <si>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</si>
  <si>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</si>
  <si>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</si>
  <si>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</si>
  <si>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</si>
  <si>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</si>
  <si>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</si>
  <si>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</si>
  <si>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</si>
  <si>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</si>
  <si>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</si>
  <si>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</si>
  <si>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</si>
  <si>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</si>
  <si>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</si>
  <si>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</si>
  <si>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</si>
  <si>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</si>
  <si>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</si>
  <si>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</si>
  <si>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</si>
  <si>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</si>
  <si>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</si>
  <si>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</si>
  <si>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</si>
  <si>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</si>
  <si>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</si>
  <si>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</si>
  <si>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</si>
  <si>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</si>
  <si>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</si>
  <si>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</si>
  <si>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</si>
  <si>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</si>
  <si>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</si>
  <si>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</si>
  <si>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</si>
  <si>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</si>
  <si>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</si>
  <si>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</si>
  <si>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</si>
  <si>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</si>
  <si>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</si>
  <si>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</si>
  <si>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</si>
  <si>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</si>
  <si>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</si>
  <si>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</si>
  <si>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</si>
  <si>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</si>
  <si>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</si>
  <si>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</si>
  <si>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</si>
  <si>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</si>
  <si>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</si>
  <si>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</si>
  <si>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</si>
  <si>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</si>
  <si>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</si>
  <si>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</si>
  <si>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</si>
  <si>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</si>
  <si>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</si>
  <si>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</si>
  <si>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</si>
  <si>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</si>
  <si>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</si>
  <si>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</si>
  <si>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</si>
  <si>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</si>
  <si>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</si>
  <si>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</si>
  <si>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</si>
  <si>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</si>
  <si>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</si>
  <si>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</si>
  <si>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</si>
  <si>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</si>
  <si>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</si>
  <si>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</si>
  <si>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</si>
  <si>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</si>
  <si>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</si>
  <si>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</si>
  <si>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</si>
  <si>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</si>
  <si>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</si>
  <si>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</si>
  <si>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</si>
  <si>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</si>
  <si>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</si>
  <si>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</si>
  <si>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</si>
  <si>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</si>
  <si>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</si>
  <si>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</si>
  <si>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</si>
  <si>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</si>
  <si>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</si>
  <si>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</si>
  <si>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</si>
  <si>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</si>
  <si>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</si>
  <si>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</si>
  <si>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</si>
  <si>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</si>
  <si>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</si>
  <si>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</si>
  <si>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</si>
  <si>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</si>
  <si>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</si>
  <si>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</si>
  <si>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</si>
  <si>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</si>
  <si>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</si>
  <si>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</si>
  <si>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</si>
  <si>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</si>
  <si>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</si>
  <si>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</si>
  <si>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</si>
  <si>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</si>
  <si>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</si>
  <si>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</si>
  <si>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</si>
  <si>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</si>
  <si>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</si>
  <si>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</si>
  <si>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</si>
  <si>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</si>
  <si>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</si>
  <si>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</si>
  <si>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</si>
  <si>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</si>
  <si>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</si>
  <si>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</si>
  <si>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</si>
  <si>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</si>
  <si>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</si>
  <si>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</si>
  <si>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</si>
  <si>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</si>
  <si>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</si>
  <si>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</si>
  <si>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</si>
  <si>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</si>
  <si>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</si>
  <si>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</si>
  <si>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</si>
  <si>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</si>
  <si>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</si>
  <si>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</si>
  <si>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</si>
  <si>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</si>
  <si>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</si>
  <si>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</si>
  <si>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</si>
  <si>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</si>
  <si>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</si>
  <si>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</si>
  <si>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</si>
  <si>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</si>
  <si>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</si>
  <si>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</si>
  <si>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</si>
  <si>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</si>
  <si>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</si>
  <si>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</si>
  <si>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</si>
  <si>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</si>
  <si>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</si>
  <si>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</si>
  <si>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</si>
  <si>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</si>
  <si>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</si>
  <si>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</si>
  <si>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</si>
  <si>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</si>
  <si>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</si>
  <si>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</si>
  <si>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</si>
  <si>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</si>
  <si>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</si>
  <si>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</si>
  <si>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</si>
  <si>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</si>
  <si>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</si>
  <si>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</si>
  <si>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</si>
  <si>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</si>
  <si>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</si>
  <si>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</si>
  <si>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</si>
  <si>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</si>
  <si>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</si>
  <si>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</si>
  <si>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</si>
  <si>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</si>
  <si>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</si>
  <si>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</si>
  <si>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</si>
  <si>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</si>
  <si>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</si>
  <si>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</si>
  <si>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</si>
  <si>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</si>
  <si>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</si>
  <si>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</si>
  <si>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</si>
  <si>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</si>
  <si>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</si>
  <si>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</si>
  <si>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</si>
  <si>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</si>
  <si>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</si>
  <si>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</si>
  <si>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</si>
  <si>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</si>
  <si>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</si>
  <si>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</si>
  <si>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</si>
  <si>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</si>
  <si>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</si>
  <si>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</si>
  <si>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</si>
  <si>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</si>
  <si>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</si>
  <si>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</si>
  <si>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</si>
  <si>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</si>
  <si>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</si>
  <si>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</si>
  <si>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</si>
  <si>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</si>
  <si>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</si>
  <si>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</si>
  <si>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</si>
  <si>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</si>
  <si>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</si>
  <si>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</si>
  <si>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</si>
  <si>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</si>
  <si>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</si>
  <si>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</si>
  <si>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</si>
  <si>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</si>
  <si>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</si>
  <si>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</si>
  <si>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</si>
  <si>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</si>
  <si>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</si>
  <si>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</si>
  <si>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</si>
  <si>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</si>
  <si>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</si>
  <si>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</si>
  <si>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</si>
  <si>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</si>
  <si>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</si>
  <si>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</si>
  <si>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</si>
  <si>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</si>
  <si>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</si>
  <si>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</si>
  <si>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</si>
  <si>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</si>
  <si>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</si>
  <si>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</si>
  <si>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</si>
  <si>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</si>
  <si>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</si>
  <si>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</si>
  <si>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</si>
  <si>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</si>
  <si>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</si>
  <si>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</si>
  <si>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</si>
  <si>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</si>
  <si>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</si>
  <si>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</si>
  <si>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</si>
  <si>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</si>
  <si>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</si>
  <si>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</si>
  <si>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</si>
  <si>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</si>
  <si>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</si>
  <si>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</si>
  <si>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</si>
  <si>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</si>
  <si>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</si>
  <si>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</si>
  <si>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</si>
  <si>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</si>
  <si>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</si>
  <si>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</si>
  <si>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</si>
  <si>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</si>
  <si>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</si>
  <si>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</si>
  <si>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</si>
  <si>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</si>
  <si>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</si>
  <si>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</si>
  <si>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</si>
  <si>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</si>
  <si>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</si>
  <si>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</si>
  <si>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</si>
  <si>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</si>
  <si>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</si>
  <si>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</si>
  <si>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</si>
  <si>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</si>
  <si>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</si>
  <si>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</si>
  <si>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</si>
  <si>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</si>
  <si>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</si>
  <si>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</si>
  <si>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</si>
  <si>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</si>
  <si>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</si>
  <si>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</si>
  <si>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</si>
  <si>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</si>
  <si>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</si>
  <si>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</si>
  <si>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</si>
  <si>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</si>
  <si>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</si>
  <si>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</si>
  <si>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</si>
  <si>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</si>
  <si>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</si>
  <si>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</si>
  <si>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</si>
  <si>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</si>
  <si>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</si>
  <si>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</si>
  <si>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</si>
  <si>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</si>
  <si>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</si>
  <si>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</si>
  <si>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</si>
  <si>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</si>
  <si>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</si>
  <si>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</si>
  <si>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</si>
  <si>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</si>
  <si>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</si>
  <si>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</si>
  <si>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</si>
  <si>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</si>
  <si>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</si>
  <si>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</si>
  <si>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</si>
  <si>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</si>
  <si>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</si>
  <si>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</si>
  <si>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</si>
  <si>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</si>
  <si>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</si>
  <si>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</si>
  <si>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</si>
  <si>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</si>
  <si>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</si>
  <si>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</si>
  <si>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</si>
  <si>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</si>
  <si>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</si>
  <si>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</si>
  <si>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</si>
  <si>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</si>
  <si>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</si>
  <si>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</si>
  <si>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</si>
  <si>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</si>
  <si>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</si>
  <si>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</si>
  <si>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</si>
  <si>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</si>
  <si>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</si>
  <si>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</si>
  <si>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</si>
  <si>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</si>
  <si>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</si>
  <si>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</si>
  <si>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</si>
  <si>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</si>
  <si>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</si>
  <si>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</si>
  <si>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</si>
  <si>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</si>
  <si>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</si>
  <si>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</si>
  <si>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</si>
  <si>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</si>
  <si>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</si>
  <si>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</si>
  <si>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</si>
  <si>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</si>
  <si>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</si>
  <si>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</si>
  <si>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</si>
  <si>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</si>
  <si>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</si>
  <si>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</si>
  <si>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</si>
  <si>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</si>
  <si>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</si>
  <si>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</si>
  <si>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</si>
  <si>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</si>
  <si>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</si>
  <si>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</si>
  <si>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</si>
  <si>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</si>
  <si>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</si>
  <si>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</si>
  <si>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</si>
  <si>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</si>
  <si>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</si>
  <si>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</si>
  <si>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</si>
  <si>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</si>
  <si>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</si>
  <si>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</si>
  <si>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</si>
  <si>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</si>
  <si>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</si>
  <si>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</si>
  <si>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</si>
  <si>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</si>
  <si>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</si>
  <si>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</si>
  <si>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</si>
  <si>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</si>
  <si>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</si>
  <si>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</si>
  <si>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</si>
  <si>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</si>
  <si>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</si>
  <si>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</si>
  <si>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</si>
  <si>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</si>
  <si>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</si>
  <si>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</si>
  <si>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</si>
  <si>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</si>
  <si>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</si>
  <si>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</si>
  <si>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</si>
  <si>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</si>
  <si>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</si>
  <si>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</si>
  <si>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</si>
  <si>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</si>
  <si>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</si>
  <si>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</si>
  <si>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</si>
  <si>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</si>
  <si>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</si>
  <si>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</si>
  <si>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</si>
  <si>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</si>
  <si>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</si>
  <si>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</si>
  <si>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</si>
  <si>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</si>
  <si>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</si>
  <si>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</si>
  <si>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</si>
  <si>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</si>
  <si>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</si>
  <si>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</si>
  <si>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</si>
  <si>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</si>
  <si>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</si>
  <si>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</si>
  <si>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</si>
  <si>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</si>
  <si>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</si>
  <si>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</si>
  <si>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</si>
  <si>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</si>
  <si>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</si>
  <si>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</si>
  <si>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</si>
  <si>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</si>
  <si>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</si>
  <si>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</si>
  <si>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</si>
  <si>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</si>
  <si>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</si>
  <si>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</si>
  <si>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</si>
  <si>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</si>
  <si>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</si>
  <si>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</si>
  <si>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</si>
  <si>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</si>
  <si>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</si>
  <si>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</si>
  <si>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</si>
  <si>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</si>
  <si>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</si>
  <si>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</si>
  <si>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</si>
  <si>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</si>
  <si>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</si>
  <si>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</si>
  <si>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</si>
  <si>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</si>
  <si>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</si>
  <si>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</si>
  <si>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</si>
  <si>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</si>
  <si>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</si>
  <si>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</si>
  <si>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</si>
  <si>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</si>
  <si>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</si>
  <si>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</si>
  <si>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</si>
  <si>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</si>
  <si>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</si>
  <si>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</si>
  <si>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</si>
  <si>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</si>
  <si>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</si>
  <si>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</si>
  <si>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</si>
  <si>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</si>
  <si>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</si>
  <si>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</si>
  <si>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</si>
  <si>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</si>
  <si>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</si>
  <si>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</si>
  <si>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</si>
  <si>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</si>
  <si>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</si>
  <si>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</si>
  <si>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</si>
  <si>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</si>
  <si>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</si>
  <si>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</si>
  <si>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</si>
  <si>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</si>
  <si>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</si>
  <si>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</si>
  <si>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</si>
  <si>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</si>
  <si>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</si>
  <si>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</si>
  <si>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</si>
  <si>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</si>
  <si>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</si>
  <si>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</si>
  <si>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</si>
  <si>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</si>
  <si>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</si>
  <si>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</si>
  <si>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</si>
  <si>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</si>
  <si>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</si>
  <si>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</si>
  <si>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</si>
  <si>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</si>
  <si>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</si>
  <si>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</si>
  <si>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</si>
  <si>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</si>
  <si>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</si>
  <si>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</si>
  <si>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</si>
  <si>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</si>
  <si>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</si>
  <si>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</si>
  <si>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</si>
  <si>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</si>
  <si>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</si>
  <si>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</si>
  <si>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</si>
  <si>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</si>
  <si>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</si>
  <si>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</si>
  <si>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</si>
  <si>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</si>
  <si>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</si>
  <si>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</si>
  <si>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</si>
  <si>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</si>
  <si>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</si>
  <si>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</si>
  <si>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</si>
  <si>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</si>
  <si>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</si>
  <si>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</si>
  <si>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</si>
  <si>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</si>
  <si>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</si>
  <si>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</si>
  <si>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</si>
  <si>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</si>
  <si>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</si>
  <si>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</si>
  <si>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</si>
  <si>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</si>
  <si>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</si>
  <si>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</si>
  <si>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</si>
  <si>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</si>
  <si>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</si>
  <si>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</si>
  <si>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</si>
  <si>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</si>
  <si>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</si>
  <si>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</si>
  <si>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</si>
  <si>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</si>
  <si>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</si>
  <si>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</si>
  <si>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</si>
  <si>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</si>
  <si>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</si>
  <si>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</si>
  <si>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</si>
  <si>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</si>
  <si>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</si>
  <si>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</si>
  <si>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</si>
  <si>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</si>
  <si>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</si>
  <si>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</si>
  <si>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</si>
  <si>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</si>
  <si>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</si>
  <si>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</si>
  <si>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</si>
  <si>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</si>
  <si>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</si>
  <si>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</si>
  <si>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</si>
  <si>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</si>
  <si>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</si>
  <si>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</si>
  <si>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</si>
  <si>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</si>
  <si>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</si>
  <si>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</si>
  <si>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</si>
  <si>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</si>
  <si>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</si>
  <si>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</si>
  <si>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</si>
  <si>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</si>
  <si>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</si>
  <si>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</si>
  <si>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</si>
  <si>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</si>
  <si>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</si>
  <si>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</si>
  <si>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</si>
  <si>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</si>
  <si>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</si>
  <si>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</si>
  <si>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</si>
  <si>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</si>
  <si>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</si>
  <si>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</si>
  <si>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</si>
  <si>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</si>
  <si>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</si>
  <si>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</si>
  <si>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</si>
  <si>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</si>
  <si>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</si>
  <si>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</si>
  <si>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</si>
  <si>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</si>
  <si>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</si>
  <si>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</si>
  <si>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</si>
  <si>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</si>
  <si>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</si>
  <si>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</si>
  <si>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</si>
  <si>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</si>
  <si>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</si>
  <si>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</si>
  <si>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</si>
  <si>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</si>
  <si>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</si>
  <si>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</si>
  <si>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</si>
  <si>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</si>
  <si>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</si>
  <si>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</si>
  <si>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</si>
  <si>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</si>
  <si>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</si>
  <si>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</si>
  <si>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</si>
  <si>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</si>
  <si>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</si>
  <si>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</si>
  <si>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</si>
  <si>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</si>
  <si>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</si>
  <si>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</si>
  <si>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</si>
  <si>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</si>
  <si>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</si>
  <si>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</si>
  <si>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</si>
  <si>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</si>
  <si>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</si>
  <si>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</si>
  <si>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</si>
  <si>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</si>
  <si>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</si>
  <si>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</si>
  <si>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</si>
  <si>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</si>
  <si>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</si>
  <si>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</si>
  <si>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</si>
  <si>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</si>
  <si>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</si>
  <si>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</si>
  <si>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</si>
  <si>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</si>
  <si>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</si>
  <si>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</si>
  <si>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</si>
  <si>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</si>
  <si>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</si>
  <si>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</si>
  <si>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</si>
  <si>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</si>
  <si>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</si>
  <si>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</si>
  <si>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</si>
  <si>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</si>
  <si>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</si>
  <si>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</si>
  <si>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</si>
  <si>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</si>
  <si>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</si>
  <si>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</si>
  <si>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</si>
  <si>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</si>
  <si>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</si>
  <si>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</si>
  <si>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</si>
  <si>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</si>
  <si>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</si>
  <si>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</si>
  <si>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</si>
  <si>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</si>
  <si>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</si>
  <si>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</si>
  <si>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</si>
  <si>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</si>
  <si>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</si>
  <si>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</si>
  <si>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</si>
  <si>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</si>
  <si>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</si>
  <si>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</si>
  <si>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</si>
  <si>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</si>
  <si>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</si>
  <si>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</si>
  <si>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</si>
  <si>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</si>
  <si>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</si>
  <si>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</si>
  <si>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</si>
  <si>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</si>
  <si>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</si>
  <si>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</si>
  <si>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</si>
  <si>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</si>
  <si>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</si>
  <si>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</si>
  <si>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</si>
  <si>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</si>
  <si>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</si>
  <si>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</si>
  <si>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</si>
  <si>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</si>
  <si>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</si>
  <si>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</si>
  <si>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</si>
  <si>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</si>
  <si>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</si>
  <si>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</si>
  <si>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</si>
  <si>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</si>
  <si>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</si>
  <si>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</si>
  <si>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</si>
  <si>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</si>
  <si>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</si>
  <si>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</si>
  <si>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</si>
  <si>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</si>
  <si>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</si>
  <si>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</si>
  <si>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</si>
  <si>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</si>
  <si>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</si>
  <si>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</si>
  <si>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</si>
  <si>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</si>
  <si>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</si>
  <si>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</si>
  <si>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</si>
  <si>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</si>
  <si>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</si>
  <si>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</si>
  <si>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</si>
  <si>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</si>
  <si>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</si>
  <si>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</si>
  <si>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</si>
  <si>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</si>
  <si>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</si>
  <si>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</si>
  <si>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</si>
  <si>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</si>
  <si>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</si>
  <si>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</si>
  <si>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</si>
  <si>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</si>
  <si>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</si>
  <si>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</si>
  <si>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</si>
  <si>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</si>
  <si>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</si>
  <si>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</si>
  <si>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</si>
  <si>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</si>
  <si>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</si>
  <si>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</si>
  <si>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</si>
  <si>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</si>
  <si>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</si>
  <si>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</si>
  <si>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</si>
  <si>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</si>
  <si>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</si>
  <si>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</si>
  <si>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</si>
  <si>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</si>
  <si>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</si>
  <si>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</si>
  <si>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</si>
  <si>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</si>
  <si>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</si>
  <si>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</si>
  <si>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</si>
  <si>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</si>
  <si>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</si>
  <si>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</si>
  <si>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</si>
  <si>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</si>
  <si>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</si>
  <si>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</si>
  <si>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</si>
  <si>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</si>
  <si>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</si>
  <si>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</si>
  <si>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</si>
  <si>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</si>
  <si>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</si>
  <si>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</si>
  <si>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</si>
  <si>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</si>
  <si>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</si>
  <si>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</si>
  <si>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</si>
  <si>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</si>
  <si>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</si>
  <si>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</si>
  <si>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</si>
  <si>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</si>
  <si>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</si>
  <si>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</si>
  <si>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</si>
  <si>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</si>
  <si>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</si>
  <si>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</si>
  <si>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</si>
  <si>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</si>
  <si>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</si>
  <si>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</si>
  <si>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</si>
  <si>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</si>
  <si>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</si>
  <si>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</si>
  <si>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</si>
  <si>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</si>
  <si>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</si>
  <si>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</si>
  <si>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</si>
  <si>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</si>
  <si>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</si>
  <si>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</si>
  <si>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</si>
  <si>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</si>
  <si>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</si>
  <si>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</si>
  <si>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</si>
  <si>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</si>
  <si>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</si>
  <si>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</si>
  <si>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</si>
  <si>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</si>
  <si>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</si>
  <si>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</si>
  <si>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</si>
  <si>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</si>
  <si>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</si>
  <si>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</si>
  <si>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</si>
  <si>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</si>
  <si>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</si>
  <si>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</si>
  <si>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</si>
  <si>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</si>
  <si>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</si>
  <si>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</si>
  <si>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</si>
  <si>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</si>
  <si>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</si>
  <si>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</si>
  <si>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</si>
  <si>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</si>
  <si>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</si>
  <si>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</si>
  <si>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</si>
  <si>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</si>
  <si>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</si>
  <si>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</si>
  <si>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</si>
  <si>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</si>
  <si>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</si>
  <si>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</si>
  <si>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</si>
  <si>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</si>
  <si>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</si>
  <si>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</si>
  <si>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</si>
  <si>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</si>
  <si>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</si>
  <si>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</si>
  <si>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</si>
  <si>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</si>
  <si>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</si>
  <si>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</si>
  <si>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</si>
  <si>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</si>
  <si>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</si>
  <si>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</si>
  <si>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</si>
  <si>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</si>
  <si>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</si>
  <si>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</si>
  <si>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</si>
  <si>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</si>
  <si>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</si>
  <si>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</si>
  <si>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</si>
  <si>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</si>
  <si>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</si>
  <si>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</si>
  <si>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</si>
  <si>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</si>
  <si>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</si>
  <si>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</si>
  <si>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</si>
  <si>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</si>
  <si>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</si>
  <si>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</si>
  <si>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</si>
  <si>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</si>
  <si>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</si>
  <si>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</si>
  <si>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</si>
  <si>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</si>
  <si>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</si>
  <si>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</si>
  <si>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</si>
  <si>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</si>
  <si>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</si>
  <si>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</si>
  <si>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</si>
  <si>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</si>
  <si>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</si>
  <si>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</si>
  <si>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</si>
  <si>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</si>
  <si>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</si>
  <si>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</si>
  <si>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</si>
  <si>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</si>
  <si>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</si>
  <si>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</si>
  <si>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</si>
  <si>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</si>
  <si>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</si>
  <si>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</si>
  <si>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</si>
  <si>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</si>
  <si>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</si>
  <si>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</si>
  <si>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</si>
  <si>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</si>
  <si>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</si>
  <si>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</si>
  <si>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</si>
  <si>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</si>
  <si>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</si>
  <si>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</si>
  <si>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</si>
  <si>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</si>
  <si>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</si>
  <si>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</si>
  <si>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</si>
  <si>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</si>
  <si>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</si>
  <si>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</si>
  <si>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</si>
  <si>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</si>
  <si>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</si>
  <si>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</si>
  <si>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</si>
  <si>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</si>
  <si>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</si>
  <si>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</si>
  <si>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</si>
  <si>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</si>
  <si>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</si>
  <si>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</si>
  <si>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</si>
  <si>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</si>
  <si>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</si>
  <si>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</si>
  <si>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</si>
  <si>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</si>
  <si>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</si>
  <si>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</si>
  <si>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</si>
  <si>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</si>
  <si>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</si>
  <si>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</si>
  <si>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</si>
  <si>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</si>
  <si>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</si>
  <si>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</si>
  <si>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</si>
  <si>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</si>
  <si>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</si>
  <si>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</si>
  <si>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</si>
  <si>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</si>
  <si>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</si>
  <si>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</si>
  <si>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</si>
  <si>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</si>
  <si>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</si>
  <si>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</si>
  <si>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</si>
  <si>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</si>
  <si>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</si>
  <si>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</si>
  <si>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</si>
  <si>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</si>
  <si>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</si>
  <si>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</si>
  <si>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</si>
  <si>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</si>
  <si>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</si>
  <si>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</si>
  <si>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</si>
  <si>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</si>
  <si>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</si>
  <si>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</si>
  <si>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</si>
  <si>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</si>
  <si>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</si>
  <si>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</si>
  <si>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</si>
  <si>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</si>
  <si>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</si>
  <si>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</si>
  <si>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</si>
  <si>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</si>
  <si>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</si>
  <si>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</si>
  <si>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</si>
  <si>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</si>
  <si>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</si>
  <si>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</si>
  <si>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</si>
  <si>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</si>
  <si>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</si>
  <si>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</si>
  <si>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</si>
  <si>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</si>
  <si>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</si>
  <si>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</si>
  <si>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</si>
  <si>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</si>
  <si>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</si>
  <si>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</si>
  <si>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</si>
  <si>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</si>
  <si>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</si>
  <si>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</si>
  <si>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</si>
  <si>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</si>
  <si>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</si>
  <si>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</si>
  <si>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</si>
  <si>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</si>
  <si>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</si>
  <si>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</si>
  <si>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</si>
  <si>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</si>
  <si>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</si>
  <si>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</si>
  <si>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</si>
  <si>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</si>
  <si>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</si>
  <si>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</si>
  <si>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</si>
  <si>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</si>
  <si>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</si>
  <si>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</si>
  <si>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</si>
  <si>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</si>
  <si>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</si>
  <si>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</si>
  <si>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</si>
  <si>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</si>
  <si>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</si>
  <si>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</si>
  <si>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</si>
  <si>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</si>
  <si>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</si>
  <si>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</si>
  <si>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</si>
  <si>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</si>
  <si>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</si>
  <si>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</si>
  <si>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</si>
  <si>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</si>
  <si>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</si>
  <si>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</si>
  <si>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</si>
  <si>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</si>
  <si>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</si>
  <si>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</si>
  <si>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</si>
  <si>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</si>
  <si>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</si>
  <si>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</si>
  <si>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</si>
  <si>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</si>
  <si>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</si>
  <si>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</si>
  <si>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</si>
  <si>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</si>
  <si>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</si>
  <si>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</si>
  <si>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</si>
  <si>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</si>
  <si>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</si>
  <si>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</si>
  <si>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</si>
  <si>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</si>
  <si>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</si>
  <si>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</si>
  <si>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</si>
  <si>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</si>
  <si>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</si>
  <si>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</si>
  <si>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</si>
  <si>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</si>
  <si>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</si>
  <si>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</si>
  <si>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</si>
  <si>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</si>
  <si>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</si>
  <si>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</si>
  <si>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</si>
  <si>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</si>
  <si>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</si>
  <si>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</si>
  <si>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</si>
  <si>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</si>
  <si>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</si>
  <si>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</si>
  <si>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</si>
  <si>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</si>
  <si>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</si>
  <si>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</si>
  <si>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</si>
  <si>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</si>
  <si>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</si>
  <si>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</si>
  <si>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</si>
  <si>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</si>
  <si>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</si>
  <si>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</si>
  <si>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</si>
  <si>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</si>
  <si>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</si>
  <si>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</si>
  <si>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</si>
  <si>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</si>
  <si>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</si>
  <si>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</si>
  <si>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</si>
  <si>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</si>
  <si>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</si>
  <si>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</si>
  <si>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</si>
  <si>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</si>
  <si>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</si>
  <si>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</si>
  <si>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</si>
  <si>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</si>
  <si>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</si>
  <si>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</si>
  <si>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</si>
  <si>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</si>
  <si>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</si>
  <si>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</si>
  <si>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</si>
  <si>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</si>
  <si>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</si>
  <si>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</si>
  <si>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</si>
  <si>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</si>
  <si>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</si>
  <si>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</si>
  <si>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</si>
  <si>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</si>
  <si>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</si>
  <si>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</si>
  <si>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</si>
  <si>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</si>
  <si>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</si>
  <si>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</si>
  <si>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</si>
  <si>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</si>
  <si>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</si>
  <si>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</si>
  <si>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</si>
  <si>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</si>
  <si>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</si>
  <si>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</si>
  <si>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</si>
  <si>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</si>
  <si>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</si>
  <si>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</si>
  <si>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</si>
  <si>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</si>
  <si>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</si>
  <si>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</si>
  <si>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</si>
  <si>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</si>
  <si>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</si>
  <si>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</si>
  <si>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</si>
  <si>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</si>
  <si>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</si>
  <si>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</si>
  <si>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</si>
  <si>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</si>
  <si>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</si>
  <si>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</si>
  <si>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</si>
  <si>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</si>
  <si>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</si>
  <si>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</si>
  <si>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</si>
  <si>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</si>
  <si>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</si>
  <si>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</si>
  <si>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</si>
  <si>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</si>
  <si>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</si>
  <si>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</si>
  <si>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</si>
  <si>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</si>
  <si>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</si>
  <si>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</si>
  <si>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</si>
  <si>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</si>
  <si>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</si>
  <si>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</si>
  <si>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</si>
  <si>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</si>
  <si>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</si>
  <si>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</si>
  <si>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</si>
  <si>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</si>
  <si>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</si>
  <si>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</si>
  <si>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</si>
  <si>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</si>
  <si>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</si>
  <si>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</si>
  <si>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</si>
  <si>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</si>
  <si>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</si>
  <si>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</si>
  <si>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</si>
  <si>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</si>
  <si>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</si>
  <si>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</si>
  <si>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</si>
  <si>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</si>
  <si>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</si>
  <si>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</si>
  <si>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</si>
  <si>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</si>
  <si>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</si>
  <si>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</si>
  <si>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</si>
  <si>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</si>
  <si>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</si>
  <si>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</si>
  <si>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</si>
  <si>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</si>
  <si>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</si>
  <si>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</si>
  <si>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</si>
  <si>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</si>
  <si>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</si>
  <si>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</si>
  <si>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</si>
  <si>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</si>
  <si>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</si>
  <si>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</si>
  <si>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</si>
  <si>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</si>
  <si>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</si>
  <si>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</si>
  <si>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</si>
  <si>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</si>
  <si>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</si>
  <si>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</si>
  <si>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</si>
  <si>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</si>
  <si>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</si>
  <si>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</si>
  <si>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</si>
  <si>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</si>
  <si>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</si>
  <si>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</si>
  <si>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</si>
  <si>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</si>
  <si>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</si>
  <si>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</si>
  <si>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</si>
  <si>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</si>
  <si>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</si>
  <si>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</si>
  <si>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</si>
  <si>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</si>
  <si>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</si>
  <si>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</si>
  <si>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</si>
  <si>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</si>
  <si>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</si>
  <si>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</si>
  <si>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</si>
  <si>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</si>
  <si>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</si>
  <si>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</si>
  <si>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</si>
  <si>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</si>
  <si>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</si>
  <si>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</si>
  <si>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</si>
  <si>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</si>
  <si>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</si>
  <si>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</si>
  <si>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</si>
  <si>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</si>
  <si>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</si>
  <si>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</si>
  <si>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</si>
  <si>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</si>
  <si>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</si>
  <si>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</si>
  <si>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</si>
  <si>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</si>
  <si>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</si>
  <si>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</si>
  <si>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</si>
  <si>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</si>
  <si>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</si>
  <si>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</si>
  <si>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</si>
  <si>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</si>
  <si>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</si>
  <si>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</si>
  <si>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</si>
  <si>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</si>
  <si>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</si>
  <si>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</si>
  <si>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</si>
  <si>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</si>
  <si>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</si>
  <si>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</si>
  <si>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</si>
  <si>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</si>
  <si>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</si>
  <si>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</si>
  <si>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</si>
  <si>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</si>
  <si>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</si>
  <si>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</si>
  <si>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</si>
  <si>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</si>
  <si>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</si>
  <si>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</si>
  <si>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</si>
  <si>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</si>
  <si>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</si>
  <si>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</si>
  <si>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</si>
  <si>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</si>
  <si>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</si>
  <si>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</si>
  <si>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</si>
  <si>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</si>
  <si>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</si>
  <si>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</si>
  <si>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</si>
  <si>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</si>
  <si>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</si>
  <si>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</si>
  <si>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</si>
  <si>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</si>
  <si>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</si>
  <si>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</si>
  <si>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</si>
  <si>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</si>
  <si>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</si>
  <si>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</si>
  <si>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</si>
  <si>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</si>
  <si>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</si>
  <si>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</si>
  <si>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</si>
  <si>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</si>
  <si>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</si>
  <si>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</si>
  <si>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</si>
  <si>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</si>
  <si>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</si>
  <si>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</si>
  <si>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</si>
  <si>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</si>
  <si>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</si>
  <si>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</si>
  <si>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</si>
  <si>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</si>
  <si>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</si>
  <si>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</si>
  <si>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</si>
  <si>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</si>
  <si>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</si>
  <si>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</si>
  <si>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</si>
  <si>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</si>
  <si>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</si>
  <si>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</si>
  <si>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</si>
  <si>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</si>
  <si>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</si>
  <si>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</si>
  <si>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</si>
  <si>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</si>
  <si>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</si>
  <si>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</si>
  <si>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</si>
  <si>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</si>
  <si>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</si>
  <si>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</si>
  <si>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</si>
  <si>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</si>
  <si>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</si>
  <si>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</si>
  <si>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</si>
  <si>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</si>
  <si>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</si>
  <si>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</si>
  <si>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</si>
  <si>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</si>
  <si>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</si>
  <si>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</si>
  <si>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</si>
  <si>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</si>
  <si>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</si>
  <si>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</si>
  <si>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</si>
  <si>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</si>
  <si>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</si>
  <si>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</si>
  <si>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</si>
  <si>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</si>
  <si>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</si>
  <si>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</si>
  <si>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</si>
  <si>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</si>
  <si>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</si>
  <si>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</si>
  <si>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</si>
  <si>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</si>
  <si>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</si>
  <si>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</si>
  <si>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</si>
  <si>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</si>
  <si>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</si>
  <si>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</si>
  <si>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</si>
  <si>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</si>
  <si>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</si>
  <si>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</si>
  <si>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</si>
  <si>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</si>
  <si>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</si>
  <si>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</si>
  <si>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</si>
  <si>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</si>
  <si>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</si>
  <si>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</si>
  <si>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</si>
  <si>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</si>
  <si>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</si>
  <si>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</si>
  <si>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</si>
  <si>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</si>
  <si>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</si>
  <si>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</si>
  <si>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</si>
  <si>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</si>
  <si>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</si>
  <si>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</si>
  <si>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</si>
  <si>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</si>
  <si>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</si>
  <si>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</si>
  <si>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</si>
  <si>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</si>
  <si>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</si>
  <si>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</si>
  <si>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</si>
  <si>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</si>
  <si>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</si>
  <si>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</si>
  <si>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</si>
  <si>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</si>
  <si>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</si>
  <si>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</si>
  <si>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</si>
  <si>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</si>
  <si>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</si>
  <si>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</si>
  <si>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</si>
  <si>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</si>
  <si>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</si>
  <si>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</si>
  <si>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</si>
  <si>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</si>
  <si>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</si>
  <si>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</si>
  <si>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</si>
  <si>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</si>
  <si>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</si>
  <si>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</si>
  <si>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</si>
  <si>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</si>
  <si>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</si>
  <si>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</si>
  <si>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</si>
  <si>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</si>
  <si>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</si>
  <si>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</si>
  <si>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</si>
  <si>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</si>
  <si>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</si>
  <si>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</si>
  <si>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</si>
  <si>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</si>
  <si>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</si>
  <si>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</si>
  <si>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</si>
  <si>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</si>
  <si>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</si>
  <si>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</si>
  <si>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</si>
  <si>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</si>
  <si>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</si>
  <si>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</si>
  <si>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</si>
  <si>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</si>
  <si>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</si>
  <si>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</si>
  <si>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</si>
  <si>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</si>
  <si>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</si>
  <si>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</si>
  <si>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</si>
  <si>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</si>
  <si>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</si>
  <si>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</si>
  <si>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</si>
  <si>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</si>
  <si>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</si>
  <si>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</si>
  <si>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</si>
  <si>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</si>
  <si>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</si>
  <si>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</si>
  <si>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</si>
  <si>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</si>
  <si>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</si>
  <si>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</si>
  <si>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</si>
  <si>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</si>
  <si>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</si>
  <si>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</si>
  <si>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</si>
  <si>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</si>
  <si>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</si>
  <si>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</si>
  <si>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</si>
  <si>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</si>
  <si>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</si>
  <si>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</si>
  <si>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</si>
  <si>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</si>
  <si>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</si>
  <si>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</si>
  <si>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</si>
  <si>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</si>
  <si>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</si>
  <si>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</si>
  <si>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</si>
  <si>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</si>
  <si>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</si>
  <si>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</si>
  <si>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</si>
  <si>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</si>
  <si>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</si>
  <si>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</si>
  <si>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</si>
  <si>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</si>
  <si>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</si>
  <si>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</si>
  <si>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</si>
  <si>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</si>
  <si>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</si>
  <si>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</si>
  <si>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</si>
  <si>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</si>
  <si>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</si>
  <si>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</si>
  <si>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</si>
  <si>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</si>
  <si>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</si>
  <si>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</si>
  <si>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</si>
  <si>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</si>
  <si>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</si>
  <si>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</si>
  <si>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</si>
  <si>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</si>
  <si>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</si>
  <si>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</si>
  <si>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</si>
  <si>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</si>
  <si>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</si>
  <si>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</si>
  <si>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</si>
  <si>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</si>
  <si>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</si>
  <si>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</si>
  <si>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</si>
  <si>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</si>
  <si>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</si>
  <si>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</si>
  <si>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</si>
  <si>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</si>
  <si>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</si>
  <si>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</si>
  <si>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</si>
  <si>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</si>
  <si>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</si>
  <si>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</si>
  <si>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</si>
  <si>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</si>
  <si>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</si>
  <si>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</si>
  <si>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</si>
  <si>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</si>
  <si>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</si>
  <si>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</si>
  <si>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</si>
  <si>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</si>
  <si>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</si>
  <si>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</si>
  <si>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</si>
  <si>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</si>
  <si>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</si>
  <si>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</si>
  <si>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</si>
  <si>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</si>
  <si>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</si>
  <si>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</si>
  <si>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</si>
  <si>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</si>
  <si>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</si>
  <si>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</si>
  <si>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</si>
  <si>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</si>
  <si>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</si>
  <si>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</si>
  <si>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</si>
  <si>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</si>
  <si>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</si>
  <si>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</si>
  <si>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</si>
  <si>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</si>
  <si>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</si>
  <si>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</si>
  <si>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</si>
  <si>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</si>
  <si>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</si>
  <si>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</si>
  <si>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</si>
  <si>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</si>
  <si>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</si>
  <si>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</si>
  <si>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</si>
  <si>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</si>
  <si>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</si>
  <si>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</si>
  <si>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</si>
  <si>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</si>
  <si>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</si>
  <si>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</si>
  <si>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</si>
  <si>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</si>
  <si>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</si>
  <si>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</si>
  <si>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</si>
  <si>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</si>
  <si>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</si>
  <si>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</si>
  <si>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</si>
  <si>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</si>
  <si>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</si>
  <si>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</si>
  <si>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</si>
  <si>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</si>
  <si>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</si>
  <si>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</si>
  <si>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</si>
  <si>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</si>
  <si>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</si>
  <si>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</si>
  <si>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</si>
  <si>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</si>
  <si>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</si>
  <si>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</si>
  <si>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</si>
  <si>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</si>
  <si>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</si>
  <si>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</si>
  <si>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</si>
  <si>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</si>
  <si>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</si>
  <si>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</si>
  <si>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</si>
  <si>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</si>
  <si>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</si>
  <si>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</si>
  <si>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</si>
  <si>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</si>
  <si>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</si>
  <si>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</si>
  <si>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</si>
  <si>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</si>
  <si>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</si>
  <si>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</si>
  <si>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</si>
  <si>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</si>
  <si>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</si>
  <si>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</si>
  <si>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</si>
  <si>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</si>
  <si>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</si>
  <si>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</si>
  <si>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</si>
  <si>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</si>
  <si>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</si>
  <si>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</si>
  <si>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</si>
  <si>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</si>
  <si>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</si>
  <si>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</si>
  <si>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</si>
  <si>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</si>
  <si>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</si>
  <si>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</si>
  <si>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</si>
  <si>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</si>
  <si>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</si>
  <si>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</si>
  <si>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</si>
  <si>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</si>
  <si>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</si>
  <si>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</si>
  <si>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</si>
  <si>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</si>
  <si>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</si>
  <si>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</si>
  <si>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</si>
  <si>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</si>
  <si>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</si>
  <si>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</si>
  <si>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</si>
  <si>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</si>
  <si>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</si>
  <si>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</si>
  <si>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</si>
  <si>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</si>
  <si>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</si>
  <si>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</si>
  <si>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</si>
  <si>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</si>
  <si>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</si>
  <si>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</si>
  <si>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</si>
  <si>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</si>
  <si>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</si>
  <si>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</si>
  <si>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</si>
  <si>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</si>
  <si>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</si>
  <si>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</si>
  <si>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</si>
  <si>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</si>
  <si>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</si>
  <si>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</si>
  <si>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</si>
  <si>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</si>
  <si>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</si>
  <si>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</si>
  <si>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</si>
  <si>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</si>
  <si>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</si>
  <si>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</si>
  <si>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</si>
  <si>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</si>
  <si>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</si>
  <si>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</si>
  <si>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</si>
  <si>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</si>
  <si>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</si>
  <si>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</si>
  <si>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</si>
  <si>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</si>
  <si>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</si>
  <si>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</si>
  <si>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</si>
  <si>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</si>
  <si>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</si>
  <si>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</si>
  <si>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</si>
  <si>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</si>
  <si>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</si>
  <si>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</si>
  <si>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</si>
  <si>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</si>
  <si>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</si>
  <si>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</si>
  <si>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</si>
  <si>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</si>
  <si>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</si>
  <si>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</si>
  <si>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</si>
  <si>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</si>
  <si>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</si>
  <si>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</si>
  <si>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</si>
  <si>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</si>
  <si>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</si>
  <si>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</si>
  <si>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</si>
  <si>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</si>
  <si>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</si>
  <si>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</si>
  <si>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</si>
  <si>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</si>
  <si>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</si>
  <si>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</si>
  <si>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</si>
  <si>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</si>
  <si>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</si>
  <si>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</si>
  <si>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</si>
  <si>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</si>
  <si>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</si>
  <si>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</si>
  <si>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</si>
  <si>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</si>
  <si>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</si>
  <si>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</si>
  <si>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</si>
  <si>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</si>
  <si>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</si>
  <si>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</si>
  <si>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</si>
  <si>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</si>
  <si>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</si>
  <si>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</si>
  <si>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</si>
  <si>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</si>
  <si>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</si>
  <si>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</si>
  <si>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</si>
  <si>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</si>
  <si>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</si>
  <si>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</si>
  <si>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</si>
  <si>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</si>
  <si>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</si>
  <si>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</si>
  <si>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</si>
  <si>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</si>
  <si>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</si>
  <si>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</si>
  <si>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</si>
  <si>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</si>
  <si>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</si>
  <si>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</si>
  <si>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</si>
  <si>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</si>
  <si>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</si>
  <si>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</si>
  <si>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</si>
  <si>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</si>
  <si>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</si>
  <si>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</si>
  <si>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</si>
  <si>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</si>
  <si>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</si>
  <si>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</si>
  <si>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</si>
  <si>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</si>
  <si>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</si>
  <si>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</si>
  <si>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</si>
  <si>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</si>
  <si>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</si>
  <si>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</si>
  <si>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</si>
  <si>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</si>
  <si>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</si>
  <si>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</si>
  <si>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</si>
  <si>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</si>
  <si>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</si>
  <si>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</si>
  <si>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</si>
  <si>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</si>
  <si>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</si>
  <si>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</si>
  <si>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</si>
  <si>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</si>
  <si>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</si>
  <si>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</si>
  <si>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</si>
  <si>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</si>
  <si>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</si>
  <si>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</si>
  <si>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</si>
  <si>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</si>
  <si>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</si>
  <si>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</si>
  <si>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</si>
  <si>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</si>
  <si>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</si>
  <si>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</si>
  <si>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</si>
  <si>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</si>
  <si>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</si>
  <si>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</si>
  <si>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</si>
  <si>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</si>
  <si>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</si>
  <si>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</si>
  <si>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</si>
  <si>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</si>
  <si>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</si>
  <si>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</si>
  <si>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</si>
  <si>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</si>
  <si>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</si>
  <si>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</si>
  <si>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</si>
  <si>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</si>
  <si>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</si>
  <si>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</si>
  <si>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</si>
  <si>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</si>
  <si>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</si>
  <si>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</si>
  <si>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</si>
  <si>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</si>
  <si>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</si>
  <si>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</si>
  <si>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</si>
  <si>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</si>
  <si>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</si>
  <si>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</si>
  <si>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</si>
  <si>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</si>
  <si>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</si>
  <si>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</si>
  <si>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</si>
  <si>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</si>
  <si>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</si>
  <si>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</si>
  <si>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</si>
  <si>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</si>
  <si>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</si>
  <si>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</si>
  <si>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</si>
  <si>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</si>
  <si>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</si>
  <si>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</si>
  <si>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</si>
  <si>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</si>
  <si>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</si>
  <si>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</si>
  <si>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</si>
  <si>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</si>
  <si>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</si>
  <si>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</si>
  <si>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</si>
  <si>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</si>
  <si>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</si>
  <si>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</si>
  <si>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</si>
  <si>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</si>
  <si>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</si>
  <si>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</si>
  <si>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</si>
  <si>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</si>
  <si>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</si>
  <si>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</si>
  <si>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</si>
  <si>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</si>
  <si>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</si>
  <si>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</si>
  <si>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</si>
  <si>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</si>
  <si>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</si>
  <si>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</si>
  <si>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</si>
  <si>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</si>
  <si>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</si>
  <si>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</si>
  <si>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</si>
  <si>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</si>
  <si>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</si>
  <si>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</si>
  <si>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</si>
  <si>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</si>
  <si>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</si>
  <si>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</si>
  <si>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</si>
  <si>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</si>
  <si>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</si>
  <si>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</si>
  <si>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</si>
  <si>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</si>
  <si>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</si>
  <si>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</si>
  <si>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</si>
  <si>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</si>
  <si>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</si>
  <si>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</si>
  <si>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</si>
  <si>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</si>
  <si>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</si>
  <si>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</si>
  <si>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</si>
  <si>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</si>
  <si>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</si>
  <si>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</si>
  <si>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</si>
  <si>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</si>
  <si>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</si>
  <si>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</si>
  <si>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</si>
  <si>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</si>
  <si>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</si>
  <si>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</si>
  <si>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</si>
  <si>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</si>
  <si>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</si>
  <si>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</si>
  <si>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</si>
  <si>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</si>
  <si>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</si>
  <si>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</si>
  <si>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</si>
  <si>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</si>
  <si>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</si>
  <si>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</si>
  <si>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</si>
  <si>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</si>
  <si>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</si>
  <si>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</si>
  <si>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</si>
  <si>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</si>
  <si>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</si>
  <si>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</si>
  <si>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</si>
  <si>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</si>
  <si>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</si>
  <si>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</si>
  <si>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</si>
  <si>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</si>
  <si>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</si>
  <si>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</si>
  <si>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</si>
  <si>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</si>
  <si>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</si>
  <si>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</si>
  <si>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</si>
  <si>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</si>
  <si>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</si>
  <si>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</si>
  <si>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</si>
  <si>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</si>
  <si>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</si>
  <si>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</si>
  <si>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</si>
  <si>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</si>
  <si>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</si>
  <si>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</si>
  <si>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</si>
  <si>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</si>
  <si>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</si>
  <si>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</si>
  <si>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</si>
  <si>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</si>
  <si>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</si>
  <si>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</si>
  <si>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</si>
  <si>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</si>
  <si>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</si>
  <si>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</si>
  <si>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</si>
  <si>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</si>
  <si>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</si>
  <si>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</si>
  <si>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</si>
  <si>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</si>
  <si>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</si>
  <si>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</si>
  <si>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</si>
  <si>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</si>
  <si>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</si>
  <si>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</si>
  <si>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</si>
  <si>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</si>
  <si>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</si>
  <si>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</si>
  <si>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</si>
  <si>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</si>
  <si>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</si>
  <si>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</si>
  <si>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</si>
  <si>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</si>
  <si>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</si>
  <si>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</si>
  <si>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</si>
  <si>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</si>
  <si>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</si>
  <si>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</si>
  <si>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</si>
  <si>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</si>
  <si>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</si>
  <si>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</si>
  <si>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</si>
  <si>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</si>
  <si>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</si>
  <si>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</si>
  <si>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</si>
  <si>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</si>
  <si>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</si>
  <si>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</si>
  <si>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</si>
  <si>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</si>
  <si>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</si>
  <si>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</si>
  <si>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</si>
  <si>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</si>
  <si>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</si>
  <si>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</si>
  <si>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</si>
  <si>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</si>
  <si>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</si>
  <si>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</si>
  <si>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</si>
  <si>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</si>
  <si>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</si>
  <si>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</si>
  <si>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</si>
  <si>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</si>
  <si>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</si>
  <si>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</si>
  <si>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</si>
  <si>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</si>
  <si>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</si>
  <si>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</si>
  <si>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</si>
  <si>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</si>
  <si>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</si>
  <si>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</si>
  <si>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</si>
  <si>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</si>
  <si>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</si>
  <si>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</si>
  <si>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</si>
  <si>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</si>
  <si>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</si>
  <si>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</si>
  <si>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</si>
  <si>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</si>
  <si>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</si>
  <si>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</si>
  <si>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</si>
  <si>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</si>
  <si>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</si>
  <si>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</si>
  <si>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</si>
  <si>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</si>
  <si>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</si>
  <si>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</si>
  <si>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</si>
  <si>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</si>
  <si>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</si>
  <si>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</si>
  <si>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</si>
  <si>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</si>
  <si>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</si>
  <si>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</si>
  <si>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</si>
  <si>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</si>
  <si>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</si>
  <si>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</si>
  <si>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</si>
  <si>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</si>
  <si>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</si>
  <si>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</si>
  <si>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</si>
  <si>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</si>
  <si>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</si>
  <si>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</si>
  <si>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</si>
  <si>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</si>
  <si>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</si>
  <si>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</si>
  <si>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</si>
  <si>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</si>
  <si>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</si>
  <si>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</si>
  <si>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</si>
  <si>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</si>
  <si>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</si>
  <si>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</si>
  <si>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</si>
  <si>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</si>
  <si>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</si>
  <si>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</si>
  <si>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</si>
  <si>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</si>
  <si>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</si>
  <si>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</si>
  <si>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</si>
  <si>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</si>
  <si>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</si>
  <si>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</si>
  <si>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</si>
  <si>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</si>
  <si>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</si>
  <si>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</si>
  <si>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</si>
  <si>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</si>
  <si>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</si>
  <si>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</si>
  <si>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</si>
  <si>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</si>
  <si>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</si>
  <si>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</si>
  <si>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</si>
  <si>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</si>
  <si>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</si>
  <si>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</si>
  <si>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</si>
  <si>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</si>
  <si>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</si>
  <si>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</si>
  <si>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</si>
  <si>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</si>
  <si>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</si>
  <si>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</si>
  <si>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</si>
  <si>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</si>
  <si>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</si>
  <si>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</si>
  <si>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</si>
  <si>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</si>
  <si>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</si>
  <si>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</si>
  <si>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</si>
  <si>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</si>
  <si>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</si>
  <si>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</si>
  <si>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</si>
  <si>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</si>
  <si>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</si>
  <si>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</si>
  <si>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</si>
  <si>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</si>
  <si>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</si>
  <si>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</si>
  <si>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</si>
  <si>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</si>
  <si>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</si>
  <si>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</si>
  <si>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</si>
  <si>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</si>
  <si>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</si>
  <si>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</si>
  <si>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</si>
  <si>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</si>
  <si>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</si>
  <si>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</si>
  <si>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</si>
  <si>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</si>
  <si>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</si>
  <si>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</si>
  <si>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</si>
  <si>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</si>
  <si>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</si>
  <si>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</si>
  <si>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</si>
  <si>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</si>
  <si>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</si>
  <si>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</si>
  <si>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</si>
  <si>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</si>
  <si>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</si>
  <si>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</si>
  <si>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</si>
  <si>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</si>
  <si>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</si>
  <si>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</si>
  <si>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</si>
  <si>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</si>
  <si>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</si>
  <si>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</si>
  <si>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</si>
  <si>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</si>
  <si>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</si>
  <si>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</si>
  <si>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</si>
  <si>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</si>
  <si>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</si>
  <si>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</si>
  <si>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</si>
  <si>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</si>
  <si>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</si>
  <si>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</si>
  <si>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</si>
  <si>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</si>
  <si>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</si>
  <si>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</si>
  <si>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</si>
  <si>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</si>
  <si>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</si>
  <si>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</si>
  <si>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</si>
  <si>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</si>
  <si>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</si>
  <si>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</si>
  <si>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</si>
  <si>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</si>
  <si>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</si>
  <si>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</si>
  <si>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</si>
  <si>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</si>
  <si>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</si>
  <si>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</si>
  <si>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</si>
  <si>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</si>
  <si>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</si>
  <si>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</si>
  <si>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</si>
  <si>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</si>
  <si>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</si>
  <si>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</si>
  <si>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</si>
  <si>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</si>
  <si>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</si>
  <si>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</si>
  <si>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</si>
  <si>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</si>
  <si>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</si>
  <si>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</si>
  <si>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</si>
  <si>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</si>
  <si>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</si>
  <si>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</si>
  <si>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</si>
  <si>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</si>
  <si>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</si>
  <si>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</si>
  <si>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</si>
  <si>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</si>
  <si>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</si>
  <si>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</si>
  <si>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</si>
  <si>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</si>
  <si>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</si>
  <si>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</si>
  <si>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</si>
  <si>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</si>
  <si>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</si>
  <si>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</si>
  <si>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</si>
  <si>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</si>
  <si>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</si>
  <si>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</si>
  <si>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</si>
  <si>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</si>
  <si>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</si>
  <si>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</si>
  <si>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</si>
  <si>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</si>
  <si>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</si>
  <si>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</si>
  <si>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</si>
  <si>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</si>
  <si>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</si>
  <si>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</si>
  <si>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</si>
  <si>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</si>
  <si>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</si>
  <si>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</si>
  <si>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</si>
  <si>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</si>
  <si>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</si>
  <si>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</si>
  <si>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</si>
  <si>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</si>
  <si>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</si>
  <si>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</si>
  <si>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</si>
  <si>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</si>
  <si>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</si>
  <si>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</si>
  <si>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</si>
  <si>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</si>
  <si>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</si>
  <si>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</si>
  <si>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</si>
  <si>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</si>
  <si>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</si>
  <si>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</si>
  <si>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</si>
  <si>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</si>
  <si>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</si>
  <si>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</si>
  <si>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</si>
  <si>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</si>
  <si>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</si>
  <si>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</si>
  <si>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</si>
  <si>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</si>
  <si>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</si>
  <si>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</si>
  <si>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</si>
  <si>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</si>
  <si>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</si>
  <si>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</si>
  <si>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</si>
  <si>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</si>
  <si>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</si>
  <si>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</si>
  <si>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</si>
  <si>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</si>
  <si>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</si>
  <si>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</si>
  <si>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</si>
  <si>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</si>
  <si>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</si>
  <si>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</si>
  <si>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</si>
  <si>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</si>
  <si>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</si>
  <si>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</si>
  <si>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</si>
  <si>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</si>
  <si>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</si>
  <si>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</si>
  <si>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</si>
  <si>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</si>
  <si>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</si>
  <si>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</si>
  <si>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</si>
  <si>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</si>
  <si>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</si>
  <si>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</si>
  <si>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</si>
  <si>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</si>
  <si>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</si>
  <si>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</si>
  <si>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</si>
  <si>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</si>
  <si>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</si>
  <si>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</si>
  <si>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</si>
  <si>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</si>
  <si>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</si>
  <si>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</si>
  <si>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</si>
  <si>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</si>
  <si>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</si>
  <si>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</si>
  <si>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</si>
  <si>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</si>
  <si>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</si>
  <si>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</si>
  <si>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</si>
  <si>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</si>
  <si>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</si>
  <si>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</si>
  <si>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</si>
  <si>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</si>
  <si>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</si>
  <si>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</si>
  <si>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</si>
  <si>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</si>
  <si>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</si>
  <si>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</si>
  <si>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</si>
  <si>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</si>
  <si>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</si>
  <si>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</si>
  <si>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</si>
  <si>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</si>
  <si>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</si>
  <si>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</si>
  <si>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</si>
  <si>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</si>
  <si>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</si>
  <si>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</si>
  <si>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</si>
  <si>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</si>
  <si>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</si>
  <si>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</si>
  <si>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</si>
  <si>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</si>
  <si>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</si>
  <si>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</si>
  <si>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</si>
  <si>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</si>
  <si>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</si>
  <si>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</si>
  <si>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</si>
  <si>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</si>
  <si>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</si>
  <si>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</si>
  <si>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</si>
  <si>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</si>
  <si>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</si>
  <si>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</si>
  <si>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</si>
  <si>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</si>
  <si>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</si>
  <si>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</si>
  <si>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</si>
  <si>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</si>
  <si>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</si>
  <si>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</si>
  <si>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</si>
  <si>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</si>
  <si>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</si>
  <si>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</si>
  <si>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</si>
  <si>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</si>
  <si>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</si>
  <si>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</si>
  <si>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</si>
  <si>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</si>
  <si>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</si>
  <si>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</si>
  <si>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</si>
  <si>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</si>
  <si>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</si>
  <si>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</si>
  <si>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</si>
  <si>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</si>
  <si>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</si>
  <si>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</si>
  <si>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</si>
  <si>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</si>
  <si>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</si>
  <si>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</si>
  <si>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</si>
  <si>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</si>
  <si>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</si>
  <si>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</si>
  <si>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</si>
  <si>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</si>
  <si>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</si>
  <si>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</si>
  <si>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</si>
  <si>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</si>
  <si>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</si>
  <si>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</si>
  <si>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</si>
  <si>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</si>
  <si>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</si>
  <si>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</si>
  <si>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</si>
  <si>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</si>
  <si>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</si>
  <si>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</si>
  <si>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</si>
  <si>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</si>
  <si>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</si>
  <si>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</si>
  <si>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</si>
  <si>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</si>
  <si>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</si>
  <si>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</si>
  <si>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</si>
  <si>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</si>
  <si>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</si>
  <si>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</si>
  <si>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</si>
  <si>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</si>
  <si>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</si>
  <si>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</si>
  <si>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</si>
  <si>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</si>
  <si>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</si>
  <si>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</si>
  <si>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</si>
  <si>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</si>
  <si>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</si>
  <si>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</si>
  <si>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</si>
  <si>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</si>
  <si>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</si>
  <si>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</si>
  <si>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</si>
  <si>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</si>
  <si>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</si>
  <si>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</si>
  <si>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</si>
  <si>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</si>
  <si>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</si>
  <si>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</si>
  <si>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</si>
  <si>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</si>
  <si>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</si>
  <si>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</si>
  <si>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</si>
  <si>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</si>
  <si>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</si>
  <si>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</si>
  <si>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</si>
  <si>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</si>
  <si>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</si>
  <si>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</si>
  <si>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</si>
  <si>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</si>
  <si>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</si>
  <si>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</si>
  <si>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</si>
  <si>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</si>
  <si>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</si>
  <si>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</si>
  <si>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</si>
  <si>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</si>
  <si>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</si>
  <si>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</si>
  <si>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</si>
  <si>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</si>
  <si>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</si>
  <si>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</si>
  <si>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</si>
  <si>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</si>
  <si>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</si>
  <si>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</si>
  <si>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</si>
  <si>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</si>
  <si>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</si>
  <si>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</si>
  <si>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</si>
  <si>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</si>
  <si>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</si>
  <si>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</si>
  <si>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</si>
  <si>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</si>
  <si>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</si>
  <si>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</si>
  <si>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</si>
  <si>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</si>
  <si>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</si>
  <si>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</si>
  <si>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</si>
  <si>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</si>
  <si>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</si>
  <si>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</si>
  <si>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</si>
  <si>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</si>
  <si>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</si>
  <si>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</si>
  <si>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</si>
  <si>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</si>
  <si>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</si>
  <si>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</si>
  <si>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</si>
  <si>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</si>
  <si>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</si>
  <si>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</si>
  <si>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</si>
  <si>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</si>
  <si>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</si>
  <si>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</si>
  <si>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</si>
  <si>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</si>
  <si>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</si>
  <si>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</si>
  <si>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</si>
  <si>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</si>
  <si>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</si>
  <si>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</si>
  <si>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</si>
  <si>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</si>
  <si>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</si>
  <si>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</si>
  <si>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</si>
  <si>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</si>
  <si>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</si>
  <si>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</si>
  <si>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</si>
  <si>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</si>
  <si>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</si>
  <si>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</si>
  <si>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</si>
  <si>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</si>
  <si>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</si>
  <si>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</si>
  <si>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</si>
  <si>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</si>
  <si>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</si>
  <si>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</si>
  <si>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</si>
  <si>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</si>
  <si>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</si>
  <si>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</si>
  <si>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</si>
  <si>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</si>
  <si>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</si>
  <si>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</si>
  <si>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</si>
  <si>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</si>
  <si>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</si>
  <si>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</si>
  <si>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</si>
  <si>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</si>
  <si>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</si>
  <si>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</si>
  <si>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</si>
  <si>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</si>
  <si>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</si>
  <si>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</si>
  <si>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</si>
  <si>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</si>
  <si>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</si>
  <si>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</si>
  <si>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</si>
  <si>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</si>
  <si>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</si>
  <si>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</si>
  <si>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</si>
  <si>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</si>
  <si>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</si>
  <si>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</si>
  <si>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</si>
  <si>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</si>
  <si>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</si>
  <si>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</si>
  <si>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</si>
  <si>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</si>
  <si>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</si>
  <si>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</si>
  <si>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</si>
  <si>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</si>
  <si>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</si>
  <si>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</si>
  <si>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</si>
  <si>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</si>
  <si>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</si>
  <si>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</si>
  <si>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</si>
  <si>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</si>
  <si>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</si>
  <si>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</si>
  <si>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</si>
  <si>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</si>
  <si>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</si>
  <si>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</si>
  <si>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</si>
  <si>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</si>
  <si>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</si>
  <si>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</si>
  <si>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</si>
  <si>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</si>
  <si>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</si>
  <si>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</si>
  <si>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</si>
  <si>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</si>
  <si>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</si>
  <si>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</si>
  <si>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</si>
  <si>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</si>
  <si>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</si>
  <si>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</si>
  <si>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</si>
  <si>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</si>
  <si>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</si>
  <si>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</si>
  <si>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</si>
  <si>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</si>
  <si>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</si>
  <si>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</si>
  <si>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</si>
  <si>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</si>
  <si>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</si>
  <si>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</si>
  <si>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</si>
  <si>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</si>
  <si>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</si>
  <si>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</si>
  <si>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</si>
  <si>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</si>
  <si>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</si>
  <si>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</si>
  <si>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</si>
  <si>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</si>
  <si>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</si>
  <si>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</si>
  <si>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</si>
  <si>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</si>
  <si>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</si>
  <si>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</si>
  <si>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</si>
  <si>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</si>
  <si>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</si>
  <si>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</si>
  <si>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</si>
  <si>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</si>
  <si>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</si>
  <si>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</si>
  <si>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</si>
  <si>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</si>
  <si>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</si>
  <si>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</si>
  <si>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</si>
  <si>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</si>
  <si>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</si>
  <si>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</si>
  <si>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</si>
  <si>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</si>
  <si>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</si>
  <si>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</si>
  <si>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</si>
  <si>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</si>
  <si>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</si>
  <si>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</si>
  <si>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</si>
  <si>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</si>
  <si>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</si>
  <si>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</si>
  <si>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</si>
  <si>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</si>
  <si>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</si>
  <si>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</si>
  <si>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</si>
  <si>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</si>
  <si>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</si>
  <si>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</si>
  <si>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</si>
  <si>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</si>
  <si>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</si>
  <si>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</si>
  <si>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</si>
  <si>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</si>
  <si>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</si>
  <si>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</si>
  <si>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</si>
  <si>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</si>
  <si>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</si>
  <si>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</si>
  <si>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</si>
  <si>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</si>
  <si>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</si>
  <si>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</si>
  <si>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</si>
  <si>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</si>
  <si>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</si>
  <si>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</si>
  <si>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</si>
  <si>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</si>
  <si>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</si>
  <si>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</si>
  <si>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</si>
  <si>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</si>
  <si>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</si>
  <si>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</si>
  <si>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</si>
  <si>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</si>
  <si>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</si>
  <si>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</si>
  <si>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</si>
  <si>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</si>
  <si>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</si>
  <si>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</si>
  <si>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</si>
  <si>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</si>
  <si>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</si>
  <si>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</si>
  <si>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</si>
  <si>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</si>
  <si>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</si>
  <si>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</si>
  <si>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</si>
  <si>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</si>
  <si>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</si>
  <si>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</si>
  <si>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</si>
  <si>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</si>
  <si>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</si>
  <si>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</si>
  <si>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</si>
  <si>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</si>
  <si>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</si>
  <si>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</si>
  <si>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</si>
  <si>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</si>
  <si>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</si>
  <si>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</si>
  <si>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</si>
  <si>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</si>
  <si>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</si>
  <si>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</si>
  <si>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</si>
  <si>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</si>
  <si>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</si>
  <si>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</si>
  <si>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</si>
  <si>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</si>
  <si>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</si>
  <si>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</si>
  <si>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</si>
  <si>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</si>
  <si>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</si>
  <si>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</si>
  <si>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</si>
  <si>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</si>
  <si>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</si>
  <si>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</si>
  <si>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</si>
  <si>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</si>
  <si>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</si>
  <si>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</si>
  <si>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</si>
  <si>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</si>
  <si>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</si>
  <si>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</si>
  <si>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</si>
  <si>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</si>
  <si>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</si>
  <si>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</si>
  <si>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</si>
  <si>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</si>
  <si>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</si>
  <si>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</si>
  <si>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</si>
  <si>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</si>
  <si>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</si>
  <si>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</si>
  <si>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</si>
  <si>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</si>
  <si>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</si>
  <si>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</si>
  <si>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</si>
  <si>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</si>
  <si>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</si>
  <si>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</si>
  <si>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</si>
  <si>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</si>
  <si>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</si>
  <si>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</si>
  <si>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</si>
  <si>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</si>
  <si>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</si>
  <si>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</si>
  <si>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</si>
  <si>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</si>
  <si>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</si>
  <si>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</si>
  <si>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</si>
  <si>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</si>
  <si>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</si>
  <si>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</si>
  <si>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</si>
  <si>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</si>
  <si>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</si>
  <si>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</si>
  <si>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</si>
  <si>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</si>
  <si>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</si>
  <si>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</si>
  <si>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</si>
  <si>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</si>
  <si>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</si>
  <si>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</si>
  <si>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</si>
  <si>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</si>
  <si>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</si>
  <si>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</si>
  <si>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</si>
  <si>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</si>
  <si>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</si>
  <si>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</si>
  <si>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</si>
  <si>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</si>
  <si>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</si>
  <si>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</si>
  <si>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</si>
  <si>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</si>
  <si>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</si>
  <si>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</si>
  <si>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</si>
  <si>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</si>
  <si>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</si>
  <si>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</si>
  <si>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</si>
  <si>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</si>
  <si>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</si>
  <si>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</si>
  <si>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</si>
  <si>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</si>
  <si>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</si>
  <si>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</si>
  <si>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</si>
  <si>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</si>
  <si>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</si>
  <si>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</si>
  <si>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</si>
  <si>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</si>
  <si>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</si>
  <si>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</si>
  <si>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</si>
  <si>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</si>
  <si>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</si>
  <si>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</si>
  <si>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</si>
  <si>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</si>
  <si>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</si>
  <si>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</si>
  <si>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</si>
  <si>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</si>
  <si>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</si>
  <si>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</si>
  <si>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</si>
  <si>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</si>
  <si>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</si>
  <si>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</si>
  <si>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</si>
  <si>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</si>
  <si>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</si>
  <si>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</si>
  <si>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</si>
  <si>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</si>
  <si>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</si>
  <si>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</si>
  <si>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</si>
  <si>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</si>
  <si>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</si>
  <si>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</si>
  <si>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</si>
  <si>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</si>
  <si>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</si>
  <si>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</si>
  <si>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</si>
  <si>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</si>
  <si>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</si>
  <si>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</si>
  <si>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</si>
  <si>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</si>
  <si>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</si>
  <si>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</si>
  <si>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</si>
  <si>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</si>
  <si>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</si>
  <si>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</si>
  <si>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</si>
  <si>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</si>
  <si>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</si>
  <si>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</si>
  <si>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</si>
  <si>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</si>
  <si>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</si>
  <si>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</si>
  <si>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</si>
  <si>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</si>
  <si>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</si>
  <si>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</si>
  <si>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</si>
  <si>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</si>
  <si>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</si>
  <si>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</si>
  <si>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</si>
  <si>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</si>
  <si>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</si>
  <si>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</si>
  <si>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</si>
  <si>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</si>
  <si>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</si>
  <si>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</si>
  <si>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</si>
  <si>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</si>
  <si>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</si>
  <si>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</si>
  <si>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</si>
  <si>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</si>
  <si>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</si>
  <si>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</si>
  <si>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</si>
  <si>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</si>
  <si>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</si>
  <si>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</si>
  <si>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</si>
  <si>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</si>
  <si>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</si>
  <si>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</si>
  <si>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</si>
  <si>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</si>
  <si>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</si>
  <si>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</si>
  <si>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</si>
  <si>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</si>
  <si>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</si>
  <si>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</si>
  <si>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</si>
  <si>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</si>
  <si>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</si>
  <si>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</si>
  <si>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</si>
  <si>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</si>
  <si>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</si>
  <si>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</si>
  <si>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</si>
  <si>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</si>
  <si>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</si>
  <si>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</si>
  <si>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</si>
  <si>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</si>
  <si>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</si>
  <si>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</si>
  <si>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</si>
  <si>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</si>
  <si>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</si>
  <si>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</si>
  <si>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</si>
  <si>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</si>
  <si>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</si>
  <si>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</si>
  <si>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</si>
  <si>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</si>
  <si>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</si>
  <si>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</si>
  <si>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</si>
  <si>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</si>
  <si>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</si>
  <si>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</si>
  <si>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</si>
  <si>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</si>
  <si>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</si>
  <si>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</si>
  <si>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</si>
  <si>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</si>
  <si>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</si>
  <si>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</si>
  <si>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</si>
  <si>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</si>
  <si>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</si>
  <si>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</si>
  <si>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</si>
  <si>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</si>
  <si>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</si>
  <si>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</si>
  <si>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</si>
  <si>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</si>
  <si>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</si>
  <si>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</si>
  <si>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</si>
  <si>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</si>
  <si>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</si>
  <si>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</si>
  <si>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</si>
  <si>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</si>
  <si>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</si>
  <si>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</si>
  <si>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</si>
  <si>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</si>
  <si>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</si>
  <si>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</si>
  <si>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</si>
  <si>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</si>
  <si>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</si>
  <si>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</si>
  <si>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</si>
  <si>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</si>
  <si>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</si>
  <si>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</si>
  <si>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</si>
  <si>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</si>
  <si>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</si>
  <si>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</si>
  <si>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</si>
  <si>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</si>
  <si>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</si>
  <si>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</si>
  <si>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</si>
  <si>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</si>
  <si>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</si>
  <si>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</si>
  <si>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</si>
  <si>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</si>
  <si>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</si>
  <si>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</si>
  <si>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</si>
  <si>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</si>
  <si>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</si>
  <si>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</si>
  <si>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</si>
  <si>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</si>
  <si>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</si>
  <si>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</si>
  <si>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</si>
  <si>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</si>
  <si>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</si>
  <si>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</si>
  <si>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</si>
  <si>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</si>
  <si>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</si>
  <si>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</si>
  <si>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</si>
  <si>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</si>
  <si>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</si>
  <si>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</si>
  <si>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</si>
  <si>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</si>
  <si>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</si>
  <si>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</si>
  <si>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</si>
  <si>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</si>
  <si>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</si>
  <si>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</si>
  <si>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</si>
  <si>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</si>
  <si>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</si>
  <si>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</si>
  <si>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</si>
  <si>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</si>
  <si>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</si>
  <si>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</si>
  <si>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</si>
  <si>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</si>
  <si>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</si>
  <si>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</si>
  <si>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</si>
  <si>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</si>
  <si>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</si>
  <si>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</si>
  <si>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</si>
  <si>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</si>
  <si>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</si>
  <si>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</si>
  <si>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</si>
  <si>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</si>
  <si>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</si>
  <si>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</si>
  <si>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</si>
  <si>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</si>
  <si>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</si>
  <si>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</si>
  <si>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</si>
  <si>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</si>
  <si>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</si>
  <si>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</si>
  <si>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</si>
  <si>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</si>
  <si>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</si>
  <si>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</si>
  <si>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</si>
  <si>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</si>
  <si>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</si>
  <si>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</si>
  <si>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</si>
  <si>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</si>
  <si>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</si>
  <si>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</si>
  <si>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</si>
  <si>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</si>
  <si>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</si>
  <si>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</si>
  <si>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</si>
  <si>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</si>
  <si>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</si>
  <si>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</si>
  <si>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</si>
  <si>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</si>
  <si>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</si>
  <si>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</si>
  <si>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</si>
  <si>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</si>
  <si>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</si>
  <si>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</si>
  <si>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</si>
  <si>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</si>
  <si>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</si>
  <si>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</si>
  <si>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</si>
  <si>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</si>
  <si>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</si>
  <si>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</si>
  <si>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</si>
  <si>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</si>
  <si>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</si>
  <si>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</si>
  <si>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</si>
  <si>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</si>
  <si>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</si>
  <si>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</si>
  <si>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</si>
  <si>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</si>
  <si>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</si>
  <si>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</si>
  <si>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</si>
  <si>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</si>
  <si>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</si>
  <si>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</si>
  <si>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</si>
  <si>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</si>
  <si>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</si>
  <si>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</si>
  <si>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</si>
  <si>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</si>
  <si>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</si>
  <si>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</si>
  <si>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</si>
  <si>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</si>
  <si>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</si>
  <si>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</si>
  <si>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</si>
  <si>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</si>
  <si>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</si>
  <si>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</si>
  <si>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</si>
  <si>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</si>
  <si>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</si>
  <si>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</si>
  <si>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</si>
  <si>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</si>
  <si>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</si>
  <si>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</si>
  <si>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</si>
  <si>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</si>
  <si>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</si>
  <si>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</si>
  <si>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</si>
  <si>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</si>
  <si>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</si>
  <si>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</si>
  <si>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</si>
  <si>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</si>
  <si>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</si>
  <si>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</si>
  <si>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</si>
  <si>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</si>
  <si>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</si>
  <si>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</si>
  <si>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</si>
  <si>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</si>
  <si>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</si>
  <si>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</si>
  <si>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</si>
  <si>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</si>
  <si>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</si>
  <si>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</si>
  <si>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</si>
  <si>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</si>
  <si>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</si>
  <si>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</si>
  <si>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</si>
  <si>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</si>
  <si>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</si>
  <si>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</si>
  <si>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</si>
  <si>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</si>
  <si>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</si>
  <si>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</si>
  <si>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</si>
  <si>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</si>
  <si>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</si>
  <si>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</si>
  <si>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</si>
  <si>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</si>
  <si>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</si>
  <si>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</si>
  <si>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</si>
  <si>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</si>
  <si>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</si>
  <si>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</si>
  <si>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</si>
  <si>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</si>
  <si>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</si>
  <si>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</si>
  <si>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</si>
  <si>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</si>
  <si>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</si>
  <si>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</si>
  <si>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</si>
  <si>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</si>
  <si>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</si>
  <si>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</si>
  <si>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</si>
  <si>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</si>
  <si>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</si>
  <si>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</si>
  <si>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</si>
  <si>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</si>
  <si>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</si>
  <si>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</si>
  <si>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</si>
  <si>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</si>
  <si>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</si>
  <si>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</si>
  <si>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</si>
  <si>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</si>
  <si>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</si>
  <si>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</si>
  <si>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</si>
  <si>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</si>
  <si>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</si>
  <si>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</si>
  <si>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</si>
  <si>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</si>
  <si>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</si>
  <si>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</si>
  <si>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</si>
  <si>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</si>
  <si>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</si>
  <si>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</si>
  <si>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</si>
  <si>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</si>
  <si>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</si>
  <si>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</si>
  <si>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</si>
  <si>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</si>
  <si>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</si>
  <si>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</si>
  <si>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</si>
  <si>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</si>
  <si>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</si>
  <si>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</si>
  <si>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</si>
  <si>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</si>
  <si>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</si>
  <si>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</si>
  <si>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</si>
  <si>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</si>
  <si>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</si>
  <si>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</si>
  <si>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</si>
  <si>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</si>
  <si>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</si>
  <si>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</si>
  <si>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</si>
  <si>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</si>
  <si>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</si>
  <si>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</si>
  <si>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</si>
  <si>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</si>
  <si>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</si>
  <si>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</si>
  <si>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</si>
  <si>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</si>
  <si>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</si>
  <si>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</si>
  <si>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</si>
  <si>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</si>
  <si>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</si>
  <si>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</si>
  <si>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</si>
  <si>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</si>
  <si>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</si>
  <si>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</si>
  <si>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</si>
  <si>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</si>
  <si>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</si>
  <si>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</si>
  <si>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</si>
  <si>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</si>
  <si>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</si>
  <si>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</si>
  <si>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</si>
  <si>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</si>
  <si>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</si>
  <si>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</si>
  <si>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</si>
  <si>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</si>
  <si>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</si>
  <si>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</si>
  <si>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</si>
  <si>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</si>
  <si>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</si>
  <si>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</si>
  <si>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</si>
  <si>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</si>
  <si>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</si>
  <si>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</si>
  <si>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</si>
  <si>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</si>
  <si>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</si>
  <si>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</si>
  <si>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</si>
  <si>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</si>
  <si>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</si>
  <si>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</si>
  <si>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</si>
  <si>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</si>
  <si>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</si>
  <si>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</si>
  <si>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</si>
  <si>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</si>
  <si>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</si>
  <si>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</si>
  <si>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</si>
  <si>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</si>
  <si>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</si>
  <si>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</si>
  <si>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</si>
  <si>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</si>
  <si>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</si>
  <si>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</si>
  <si>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</si>
  <si>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</si>
  <si>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</si>
  <si>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</si>
  <si>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</si>
  <si>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</si>
  <si>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</si>
  <si>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</si>
  <si>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</si>
  <si>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</si>
  <si>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</si>
  <si>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</si>
  <si>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</si>
  <si>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</si>
  <si>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</si>
  <si>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</si>
  <si>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</si>
  <si>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</si>
  <si>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</si>
  <si>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</si>
  <si>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</si>
  <si>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</si>
  <si>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</si>
  <si>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</si>
  <si>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</si>
  <si>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</si>
  <si>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</si>
  <si>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</si>
  <si>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</si>
  <si>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</si>
  <si>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</si>
  <si>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</si>
  <si>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</si>
  <si>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</si>
  <si>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</si>
  <si>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</si>
  <si>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</si>
  <si>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</si>
  <si>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</si>
  <si>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</si>
  <si>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</si>
  <si>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</si>
  <si>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</si>
  <si>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</si>
  <si>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</si>
  <si>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</si>
  <si>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</si>
  <si>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</si>
  <si>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</si>
  <si>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</si>
  <si>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</si>
  <si>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</si>
  <si>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</si>
  <si>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</si>
  <si>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</si>
  <si>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</si>
  <si>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</si>
  <si>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</si>
  <si>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</si>
  <si>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</si>
  <si>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</si>
  <si>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</si>
  <si>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</si>
  <si>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</si>
  <si>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</si>
  <si>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</si>
  <si>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</si>
  <si>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</si>
  <si>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</si>
  <si>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</si>
  <si>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</si>
  <si>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</si>
  <si>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</si>
  <si>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</si>
  <si>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</si>
  <si>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</si>
  <si>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</si>
  <si>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</si>
  <si>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</si>
  <si>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</si>
  <si>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</si>
  <si>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</si>
  <si>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</si>
  <si>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</si>
  <si>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</si>
  <si>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</si>
  <si>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</si>
  <si>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</si>
  <si>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</si>
  <si>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</si>
  <si>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</si>
  <si>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</si>
  <si>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</si>
  <si>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</si>
  <si>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</si>
  <si>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</si>
  <si>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</si>
  <si>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</si>
  <si>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</si>
  <si>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</si>
  <si>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</si>
  <si>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</si>
  <si>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</si>
  <si>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</si>
  <si>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</si>
  <si>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</si>
  <si>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</si>
  <si>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</si>
  <si>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</si>
  <si>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</si>
  <si>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</si>
  <si>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</si>
  <si>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</si>
  <si>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</si>
  <si>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</si>
  <si>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</si>
  <si>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</si>
  <si>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</si>
  <si>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</si>
  <si>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</si>
  <si>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</si>
  <si>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</si>
  <si>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</si>
  <si>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</si>
  <si>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</si>
  <si>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</si>
  <si>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</si>
  <si>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</si>
  <si>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</si>
  <si>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</si>
  <si>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</si>
  <si>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</si>
  <si>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</si>
  <si>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</si>
  <si>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</si>
  <si>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</si>
  <si>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</si>
  <si>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</si>
  <si>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</si>
  <si>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</si>
  <si>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</si>
  <si>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</si>
  <si>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</si>
  <si>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</si>
  <si>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</si>
  <si>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</si>
  <si>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</si>
  <si>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</si>
  <si>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</si>
  <si>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</si>
  <si>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</si>
  <si>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</si>
  <si>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</si>
  <si>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</si>
  <si>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</si>
  <si>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</si>
  <si>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</si>
  <si>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</si>
  <si>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</si>
  <si>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</si>
  <si>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</si>
  <si>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</si>
  <si>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</si>
  <si>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</si>
  <si>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</si>
  <si>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</si>
  <si>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</si>
  <si>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</si>
  <si>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</si>
  <si>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</si>
  <si>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</si>
  <si>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</si>
  <si>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</si>
  <si>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</si>
  <si>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</si>
  <si>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</si>
  <si>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</si>
  <si>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</si>
  <si>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</si>
  <si>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</si>
  <si>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</si>
  <si>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</si>
  <si>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</si>
  <si>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</si>
  <si>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</si>
  <si>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</si>
  <si>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</si>
  <si>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</si>
  <si>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</si>
  <si>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</si>
  <si>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</si>
  <si>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</si>
  <si>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</si>
  <si>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</si>
  <si>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</si>
  <si>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</si>
  <si>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</si>
  <si>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</si>
  <si>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</si>
  <si>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</si>
  <si>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</si>
  <si>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</si>
  <si>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</si>
  <si>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</si>
  <si>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</si>
  <si>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</si>
  <si>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</si>
  <si>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</si>
  <si>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</si>
  <si>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</si>
  <si>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</si>
  <si>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</si>
  <si>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</si>
  <si>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</si>
  <si>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</si>
  <si>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</si>
  <si>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</si>
  <si>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</si>
  <si>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</si>
  <si>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</si>
  <si>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</si>
  <si>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</si>
  <si>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</si>
  <si>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</si>
  <si>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</si>
  <si>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</si>
  <si>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</si>
  <si>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</si>
  <si>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</si>
  <si>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</si>
  <si>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</si>
  <si>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</si>
  <si>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</si>
  <si>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</si>
  <si>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</si>
  <si>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</si>
  <si>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</si>
  <si>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</si>
  <si>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</si>
  <si>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</si>
  <si>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</si>
  <si>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</si>
  <si>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</si>
  <si>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</si>
  <si>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</si>
  <si>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</si>
  <si>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</si>
  <si>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</si>
  <si>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</si>
  <si>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</si>
  <si>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</si>
  <si>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</si>
  <si>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</si>
  <si>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</si>
  <si>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</si>
  <si>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</si>
  <si>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</si>
  <si>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</si>
  <si>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</si>
  <si>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</si>
  <si>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</si>
  <si>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</si>
  <si>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</si>
  <si>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</si>
  <si>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</si>
  <si>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</si>
  <si>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</si>
  <si>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</si>
  <si>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</si>
  <si>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</si>
  <si>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</si>
  <si>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</si>
  <si>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</si>
  <si>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</si>
  <si>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</si>
  <si>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</si>
  <si>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</si>
  <si>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</si>
  <si>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</si>
  <si>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</si>
  <si>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</si>
  <si>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</si>
  <si>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</si>
  <si>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</si>
  <si>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</si>
  <si>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</si>
  <si>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</si>
  <si>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</si>
  <si>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</si>
  <si>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</si>
  <si>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</si>
  <si>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</si>
  <si>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</si>
  <si>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</si>
  <si>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</si>
  <si>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</si>
  <si>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</si>
  <si>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</si>
  <si>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</si>
  <si>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</si>
  <si>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</si>
  <si>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</si>
  <si>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</si>
  <si>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</si>
  <si>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</si>
  <si>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</si>
  <si>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</si>
  <si>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</si>
  <si>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</si>
  <si>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</si>
  <si>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</si>
  <si>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</si>
  <si>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</si>
  <si>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</si>
  <si>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</si>
  <si>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</si>
  <si>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</si>
  <si>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</si>
  <si>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</si>
  <si>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</si>
  <si>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</si>
  <si>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</si>
  <si>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</si>
  <si>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</si>
  <si>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</si>
  <si>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</si>
  <si>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</si>
  <si>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</si>
  <si>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</si>
  <si>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</si>
  <si>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</si>
  <si>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</si>
  <si>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</si>
  <si>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</si>
  <si>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</si>
  <si>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</si>
  <si>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</si>
  <si>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</si>
  <si>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</si>
  <si>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</si>
  <si>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</si>
  <si>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</si>
  <si>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</si>
  <si>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</si>
  <si>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</si>
  <si>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</si>
  <si>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</si>
  <si>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</si>
  <si>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</si>
  <si>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</si>
  <si>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</si>
  <si>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</si>
  <si>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</si>
  <si>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</si>
  <si>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</si>
  <si>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</si>
  <si>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</si>
  <si>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</si>
  <si>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</si>
  <si>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</si>
  <si>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</si>
  <si>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</si>
  <si>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</si>
  <si>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</si>
  <si>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</si>
  <si>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</si>
  <si>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</si>
  <si>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</si>
  <si>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</si>
  <si>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</si>
  <si>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</si>
  <si>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</si>
  <si>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</si>
  <si>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</si>
  <si>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</si>
  <si>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</si>
  <si>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</si>
  <si>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</si>
  <si>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</si>
  <si>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</si>
  <si>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</si>
  <si>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</si>
  <si>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</si>
  <si>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</si>
  <si>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</si>
  <si>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</si>
  <si>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</si>
  <si>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</si>
  <si>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</si>
  <si>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</si>
  <si>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</si>
  <si>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</si>
  <si>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</si>
  <si>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</si>
  <si>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</si>
  <si>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</si>
  <si>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</si>
  <si>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</si>
  <si>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</si>
  <si>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</si>
  <si>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</si>
  <si>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</si>
  <si>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</si>
  <si>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</si>
  <si>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</si>
  <si>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</si>
  <si>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</si>
  <si>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</si>
  <si>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</si>
  <si>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</si>
  <si>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</si>
  <si>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</si>
  <si>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</si>
  <si>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</si>
  <si>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</si>
  <si>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</si>
  <si>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</si>
  <si>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</si>
  <si>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</si>
  <si>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</si>
  <si>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</si>
  <si>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</si>
  <si>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</si>
  <si>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</si>
  <si>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</si>
  <si>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</si>
  <si>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</si>
  <si>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</si>
  <si>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</si>
  <si>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</si>
  <si>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</si>
  <si>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</si>
  <si>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</si>
  <si>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</si>
  <si>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</si>
  <si>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</si>
  <si>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</si>
  <si>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</si>
  <si>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</si>
  <si>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</si>
  <si>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</si>
  <si>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</si>
  <si>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</si>
  <si>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</si>
  <si>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</si>
  <si>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</si>
  <si>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</si>
  <si>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</si>
  <si>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</si>
  <si>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</si>
  <si>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</si>
  <si>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</si>
  <si>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</si>
  <si>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</si>
  <si>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</si>
  <si>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</si>
  <si>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</si>
  <si>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</si>
  <si>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</si>
  <si>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</si>
  <si>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</si>
  <si>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</si>
  <si>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</si>
  <si>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</si>
  <si>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</si>
  <si>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</si>
  <si>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</si>
  <si>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</si>
  <si>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</si>
  <si>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</si>
  <si>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</si>
  <si>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</si>
  <si>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</si>
  <si>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</si>
  <si>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</si>
  <si>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</si>
  <si>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</si>
  <si>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</si>
  <si>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</si>
  <si>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</si>
  <si>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</si>
  <si>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</si>
  <si>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</si>
  <si>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</si>
  <si>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</si>
  <si>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</si>
  <si>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</si>
  <si>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</si>
  <si>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</si>
  <si>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</si>
  <si>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</si>
  <si>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</si>
  <si>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</si>
  <si>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</si>
  <si>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</si>
  <si>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</si>
  <si>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</si>
  <si>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</si>
  <si>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</si>
  <si>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</si>
  <si>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</si>
  <si>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</si>
  <si>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</si>
  <si>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</si>
  <si>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</si>
  <si>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</si>
  <si>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</si>
  <si>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</si>
  <si>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</si>
  <si>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</si>
  <si>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</si>
  <si>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</si>
  <si>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</si>
  <si>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</si>
  <si>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</si>
  <si>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</si>
  <si>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</si>
  <si>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</si>
  <si>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</si>
  <si>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</si>
  <si>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</si>
  <si>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</si>
  <si>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</si>
  <si>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</si>
  <si>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</si>
  <si>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</si>
  <si>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</si>
  <si>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</si>
  <si>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</si>
  <si>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</si>
  <si>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</si>
  <si>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</si>
  <si>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</si>
  <si>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</si>
  <si>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</si>
  <si>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</si>
  <si>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</si>
  <si>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</si>
  <si>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</si>
  <si>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</si>
  <si>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</si>
  <si>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</si>
  <si>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</si>
  <si>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</si>
  <si>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</si>
  <si>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</si>
  <si>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</si>
  <si>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</si>
  <si>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</si>
  <si>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</si>
  <si>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</si>
  <si>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</si>
  <si>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</si>
  <si>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</si>
  <si>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</si>
  <si>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</si>
  <si>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</si>
  <si>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</si>
  <si>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</si>
  <si>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</si>
  <si>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</si>
  <si>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</si>
  <si>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</si>
  <si>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</si>
  <si>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</si>
  <si>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</si>
  <si>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</si>
  <si>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</si>
  <si>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</si>
  <si>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</si>
  <si>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</si>
  <si>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</si>
  <si>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</si>
  <si>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</si>
  <si>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</si>
  <si>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</si>
  <si>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</si>
  <si>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</si>
  <si>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</si>
  <si>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</si>
  <si>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</si>
  <si>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</si>
  <si>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</si>
  <si>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</si>
  <si>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</si>
  <si>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</si>
  <si>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</si>
  <si>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</si>
  <si>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</si>
  <si>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</si>
  <si>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</si>
  <si>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</si>
  <si>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</si>
  <si>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</si>
  <si>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</si>
  <si>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</si>
  <si>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</si>
  <si>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</si>
  <si>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</si>
  <si>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</si>
  <si>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</si>
  <si>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</si>
  <si>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</si>
  <si>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</si>
  <si>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</si>
  <si>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</si>
  <si>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</si>
  <si>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</si>
  <si>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</si>
  <si>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</si>
  <si>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</si>
  <si>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</si>
  <si>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</si>
  <si>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</si>
  <si>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</si>
  <si>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</si>
  <si>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</si>
  <si>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</si>
  <si>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</si>
  <si>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</si>
  <si>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</si>
  <si>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</si>
  <si>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</si>
  <si>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</si>
  <si>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</si>
  <si>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</si>
  <si>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</si>
  <si>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</si>
  <si>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</si>
  <si>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</si>
  <si>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</si>
  <si>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</si>
  <si>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</si>
  <si>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</si>
  <si>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</si>
  <si>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</si>
  <si>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</si>
  <si>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</si>
  <si>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</si>
  <si>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</si>
  <si>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</si>
  <si>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</si>
  <si>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</si>
  <si>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</si>
  <si>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</si>
  <si>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</si>
  <si>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</si>
  <si>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</si>
  <si>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</si>
  <si>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</si>
  <si>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</si>
  <si>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</si>
  <si>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</si>
  <si>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</si>
  <si>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</si>
  <si>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</si>
  <si>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</si>
  <si>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</si>
  <si>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</si>
  <si>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</si>
  <si>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</si>
  <si>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</si>
  <si>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</si>
  <si>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</si>
  <si>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</si>
  <si>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</si>
  <si>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</si>
  <si>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</si>
  <si>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</si>
  <si>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</si>
  <si>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</si>
  <si>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</si>
  <si>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</si>
  <si>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</si>
  <si>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</si>
  <si>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</si>
  <si>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</si>
  <si>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</si>
  <si>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</si>
  <si>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</si>
  <si>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</si>
  <si>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</si>
  <si>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</si>
  <si>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</si>
  <si>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</si>
  <si>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</si>
  <si>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</si>
  <si>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</si>
  <si>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</si>
  <si>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</si>
  <si>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</si>
  <si>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</si>
  <si>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</si>
  <si>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</si>
  <si>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</si>
  <si>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</si>
  <si>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</si>
  <si>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</si>
  <si>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</si>
  <si>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</si>
  <si>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</si>
  <si>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</si>
  <si>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</si>
  <si>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</si>
  <si>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</si>
  <si>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</si>
  <si>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</si>
  <si>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</si>
  <si>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</si>
  <si>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</si>
  <si>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</si>
  <si>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</si>
  <si>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</si>
  <si>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</si>
  <si>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</si>
  <si>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</si>
  <si>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</si>
  <si>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</si>
  <si>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</si>
  <si>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</si>
  <si>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</si>
  <si>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</si>
  <si>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</si>
  <si>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</si>
  <si>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</si>
  <si>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</si>
  <si>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</si>
  <si>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</si>
  <si>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</si>
  <si>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</si>
  <si>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</si>
  <si>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</si>
  <si>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</si>
  <si>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</si>
  <si>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</si>
  <si>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</si>
  <si>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</si>
  <si>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</si>
  <si>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</si>
  <si>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</si>
  <si>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</si>
  <si>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</si>
  <si>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</si>
  <si>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</si>
  <si>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</si>
  <si>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</si>
  <si>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</si>
  <si>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</si>
  <si>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</si>
  <si>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</si>
  <si>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</si>
  <si>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</si>
  <si>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</si>
  <si>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</si>
  <si>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</si>
  <si>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</si>
  <si>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</si>
  <si>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</si>
  <si>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</si>
  <si>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</si>
  <si>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</si>
  <si>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</si>
  <si>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</si>
  <si>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</si>
  <si>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</si>
  <si>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</si>
  <si>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</si>
  <si>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</si>
  <si>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</si>
  <si>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</si>
  <si>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</si>
  <si>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</si>
  <si>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</si>
  <si>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</si>
  <si>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</si>
  <si>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</si>
  <si>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</si>
  <si>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</si>
  <si>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</si>
  <si>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</si>
  <si>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</si>
  <si>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</si>
  <si>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</si>
  <si>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</si>
  <si>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</si>
  <si>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</si>
  <si>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</si>
  <si>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</si>
  <si>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</si>
  <si>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</si>
  <si>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</si>
  <si>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</si>
  <si>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</si>
  <si>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</si>
  <si>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</si>
  <si>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</si>
  <si>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</si>
  <si>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</si>
  <si>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</si>
  <si>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</si>
  <si>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</si>
  <si>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</si>
  <si>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</si>
  <si>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</si>
  <si>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</si>
  <si>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</si>
  <si>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</si>
  <si>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</si>
  <si>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</si>
  <si>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</si>
  <si>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</si>
  <si>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</si>
  <si>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</si>
  <si>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</si>
  <si>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</si>
  <si>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</si>
  <si>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</si>
  <si>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</si>
  <si>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</si>
  <si>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</si>
  <si>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</si>
  <si>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</si>
  <si>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</si>
  <si>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</si>
  <si>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</si>
  <si>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</si>
  <si>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</si>
  <si>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</si>
  <si>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</si>
  <si>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</si>
  <si>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</si>
  <si>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</si>
  <si>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</si>
  <si>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</si>
  <si>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</si>
  <si>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</si>
  <si>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</si>
  <si>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</si>
  <si>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</si>
  <si>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</si>
  <si>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</si>
  <si>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</si>
  <si>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</si>
  <si>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</si>
  <si>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</si>
  <si>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</si>
  <si>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</si>
  <si>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</si>
  <si>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</si>
  <si>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</si>
  <si>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</si>
  <si>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</si>
  <si>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</si>
  <si>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</si>
  <si>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</si>
  <si>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</si>
  <si>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</si>
  <si>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</si>
  <si>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</si>
  <si>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</si>
  <si>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</si>
  <si>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</si>
  <si>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</si>
  <si>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</si>
  <si>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</si>
  <si>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</si>
  <si>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</si>
  <si>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</si>
  <si>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</si>
  <si>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</si>
  <si>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</si>
  <si>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</si>
  <si>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</si>
  <si>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</si>
  <si>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</si>
  <si>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</si>
  <si>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</si>
  <si>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</si>
  <si>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</si>
  <si>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</si>
  <si>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</si>
  <si>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</si>
  <si>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</si>
  <si>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</si>
  <si>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</si>
  <si>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</si>
  <si>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</si>
  <si>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</si>
  <si>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</si>
  <si>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</si>
  <si>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</si>
  <si>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</si>
  <si>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</si>
  <si>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</si>
  <si>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</si>
  <si>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</si>
  <si>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</si>
  <si>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</si>
  <si>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</si>
  <si>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</si>
  <si>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</si>
  <si>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</si>
  <si>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</si>
  <si>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</si>
  <si>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</si>
  <si>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</si>
  <si>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</si>
  <si>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</si>
  <si>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</si>
  <si>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</si>
  <si>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</si>
  <si>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</si>
  <si>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</si>
  <si>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</si>
  <si>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</si>
  <si>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</si>
  <si>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</si>
  <si>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</si>
  <si>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</si>
  <si>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</si>
  <si>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</si>
  <si>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</si>
  <si>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</si>
  <si>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</si>
  <si>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</si>
  <si>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</si>
  <si>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</si>
  <si>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</si>
  <si>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</si>
  <si>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</si>
  <si>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</si>
  <si>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</si>
  <si>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</si>
  <si>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</si>
  <si>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</si>
  <si>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</si>
  <si>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</si>
  <si>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</si>
  <si>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</si>
  <si>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</si>
  <si>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</si>
  <si>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</si>
  <si>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</si>
  <si>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</si>
  <si>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</si>
  <si>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</si>
  <si>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</si>
  <si>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</si>
  <si>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</si>
  <si>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</si>
  <si>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</si>
  <si>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</si>
  <si>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</si>
  <si>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</si>
  <si>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</si>
  <si>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</si>
  <si>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</si>
  <si>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</si>
  <si>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</si>
  <si>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</si>
  <si>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</si>
  <si>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</si>
  <si>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</si>
  <si>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</si>
  <si>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</si>
  <si>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</si>
  <si>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</si>
  <si>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</si>
  <si>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</si>
  <si>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</si>
  <si>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</si>
  <si>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</si>
  <si>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</si>
  <si>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</si>
  <si>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</si>
  <si>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</si>
  <si>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</si>
  <si>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</si>
  <si>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</si>
  <si>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</si>
  <si>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</si>
  <si>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</si>
  <si>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</si>
  <si>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</si>
  <si>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</si>
  <si>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</si>
  <si>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</si>
  <si>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</si>
  <si>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</si>
  <si>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</si>
  <si>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</si>
  <si>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</si>
  <si>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</si>
  <si>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</si>
  <si>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</si>
  <si>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</si>
  <si>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</si>
  <si>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</si>
  <si>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</si>
  <si>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</si>
  <si>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</si>
  <si>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</si>
  <si>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</si>
  <si>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</si>
  <si>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</si>
  <si>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</si>
  <si>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</si>
  <si>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</si>
  <si>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</si>
  <si>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</si>
  <si>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</si>
  <si>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</si>
  <si>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</si>
  <si>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</si>
  <si>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</si>
  <si>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</si>
  <si>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</si>
  <si>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</si>
  <si>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</si>
  <si>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</si>
  <si>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</si>
  <si>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</si>
  <si>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</si>
  <si>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</si>
  <si>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</si>
  <si>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</si>
  <si>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</si>
  <si>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</si>
  <si>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</si>
  <si>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</si>
  <si>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</si>
  <si>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</si>
  <si>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</si>
  <si>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</si>
  <si>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</si>
  <si>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</si>
  <si>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</si>
  <si>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</si>
  <si>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</si>
  <si>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</si>
  <si>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</si>
  <si>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</si>
  <si>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</si>
  <si>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</si>
  <si>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</si>
  <si>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</si>
  <si>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</si>
  <si>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</si>
  <si>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</si>
  <si>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</si>
  <si>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</si>
  <si>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</si>
  <si>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</si>
  <si>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</si>
  <si>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</si>
  <si>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</si>
  <si>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</si>
  <si>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</si>
  <si>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</si>
  <si>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</si>
  <si>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</si>
  <si>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</si>
  <si>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</si>
  <si>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</si>
  <si>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</si>
  <si>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</si>
  <si>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</si>
  <si>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</si>
  <si>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</si>
  <si>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</si>
  <si>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</si>
  <si>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</si>
  <si>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</si>
  <si>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</si>
  <si>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</si>
  <si>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</si>
  <si>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</si>
  <si>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</si>
  <si>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</si>
  <si>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</si>
  <si>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</si>
  <si>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</si>
  <si>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</si>
  <si>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</si>
  <si>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</si>
  <si>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</si>
  <si>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</si>
  <si>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</si>
  <si>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</si>
  <si>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</si>
  <si>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</si>
  <si>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</si>
  <si>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</si>
  <si>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</si>
  <si>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</si>
  <si>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</si>
  <si>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</si>
  <si>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</si>
  <si>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</si>
  <si>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</si>
  <si>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</si>
  <si>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</si>
  <si>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</si>
  <si>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</si>
  <si>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</si>
  <si>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</si>
  <si>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</si>
  <si>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</si>
  <si>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</si>
  <si>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</si>
  <si>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</si>
  <si>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</si>
  <si>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</si>
  <si>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</si>
  <si>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</si>
  <si>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</si>
  <si>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</si>
  <si>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</si>
  <si>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</si>
  <si>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</si>
  <si>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</si>
  <si>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</si>
  <si>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</si>
  <si>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</si>
  <si>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</si>
  <si>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</si>
  <si>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</si>
  <si>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</si>
  <si>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</si>
  <si>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</si>
  <si>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</si>
  <si>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</si>
  <si>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</si>
  <si>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</si>
  <si>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</si>
  <si>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</si>
  <si>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</si>
  <si>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</si>
  <si>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</si>
  <si>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</si>
  <si>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</si>
  <si>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</si>
  <si>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</si>
  <si>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</si>
  <si>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</si>
  <si>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</si>
  <si>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</si>
  <si>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</si>
  <si>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</si>
  <si>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</si>
  <si>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</si>
  <si>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</si>
  <si>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</si>
  <si>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</si>
  <si>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</si>
  <si>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</si>
  <si>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</si>
  <si>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</si>
  <si>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</si>
  <si>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</si>
  <si>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</si>
  <si>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</si>
  <si>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</si>
  <si>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</si>
  <si>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</si>
  <si>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</si>
  <si>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</si>
  <si>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</si>
  <si>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</si>
  <si>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</si>
  <si>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</si>
  <si>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</si>
  <si>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</si>
  <si>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</si>
  <si>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</si>
  <si>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</si>
  <si>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</si>
  <si>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</si>
  <si>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</si>
  <si>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</si>
  <si>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</si>
  <si>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</si>
  <si>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</si>
  <si>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</si>
  <si>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</si>
  <si>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</si>
  <si>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</si>
  <si>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</si>
  <si>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</si>
  <si>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</si>
  <si>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</si>
  <si>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</si>
  <si>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</si>
  <si>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</si>
  <si>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</si>
  <si>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</si>
  <si>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</si>
  <si>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</si>
  <si>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</si>
  <si>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</si>
  <si>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</si>
  <si>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</si>
  <si>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</si>
  <si>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</si>
  <si>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</si>
  <si>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</si>
  <si>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</si>
  <si>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</si>
  <si>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</si>
  <si>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</si>
  <si>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</si>
  <si>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</si>
  <si>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</si>
  <si>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</si>
  <si>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</si>
  <si>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</si>
  <si>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</si>
  <si>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</si>
  <si>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</si>
  <si>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</si>
  <si>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</si>
  <si>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</si>
  <si>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</si>
  <si>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</si>
  <si>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</si>
  <si>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</si>
  <si>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</si>
  <si>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</si>
  <si>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</si>
  <si>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</si>
  <si>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</si>
  <si>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</si>
  <si>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</si>
  <si>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</si>
  <si>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</si>
  <si>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</si>
  <si>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</si>
  <si>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</si>
  <si>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</si>
  <si>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</si>
  <si>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</si>
  <si>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</si>
  <si>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</si>
  <si>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</si>
  <si>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</si>
  <si>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</si>
  <si>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</si>
  <si>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</si>
  <si>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</si>
  <si>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</si>
  <si>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</si>
  <si>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</si>
  <si>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</si>
  <si>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</si>
  <si>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</si>
  <si>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</si>
  <si>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</si>
  <si>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</si>
  <si>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</si>
  <si>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</si>
  <si>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</si>
  <si>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</si>
  <si>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</si>
  <si>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</si>
  <si>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</si>
  <si>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</si>
  <si>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</si>
  <si>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</si>
  <si>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</si>
  <si>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</si>
  <si>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</si>
  <si>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</si>
  <si>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</si>
  <si>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</si>
  <si>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</si>
  <si>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</si>
  <si>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</si>
  <si>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</si>
  <si>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</si>
  <si>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</si>
  <si>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</si>
  <si>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</si>
  <si>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</si>
  <si>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</si>
  <si>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</si>
  <si>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</si>
  <si>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</si>
  <si>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</si>
  <si>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</si>
  <si>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</si>
  <si>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</si>
  <si>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</si>
  <si>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</si>
  <si>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</si>
  <si>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</si>
  <si>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</si>
  <si>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</si>
  <si>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</si>
  <si>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</si>
  <si>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</si>
  <si>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</si>
  <si>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</si>
  <si>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</si>
  <si>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</si>
  <si>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</si>
  <si>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</si>
  <si>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</si>
  <si>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</si>
  <si>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</si>
  <si>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</si>
  <si>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</si>
  <si>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</si>
  <si>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</si>
  <si>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</si>
  <si>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</si>
  <si>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</si>
  <si>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</si>
  <si>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</si>
  <si>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</si>
  <si>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</si>
  <si>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</si>
  <si>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</si>
  <si>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</si>
  <si>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</si>
  <si>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</si>
  <si>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</si>
  <si>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</si>
  <si>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</si>
  <si>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</si>
  <si>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</si>
  <si>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</si>
  <si>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</si>
  <si>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</si>
  <si>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</si>
  <si>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</si>
  <si>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</si>
  <si>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</si>
  <si>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</si>
  <si>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</si>
  <si>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</si>
  <si>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</si>
  <si>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</si>
  <si>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</si>
  <si>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</si>
  <si>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</si>
  <si>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</si>
  <si>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</si>
  <si>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</si>
  <si>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</si>
  <si>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</si>
  <si>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</si>
  <si>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</si>
  <si>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</si>
  <si>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</si>
  <si>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</si>
  <si>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</si>
  <si>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</si>
  <si>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</si>
  <si>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</si>
  <si>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</si>
  <si>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</si>
  <si>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</si>
  <si>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</si>
  <si>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</si>
  <si>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</si>
  <si>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</si>
  <si>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</si>
  <si>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</si>
  <si>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</si>
  <si>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</si>
  <si>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</si>
  <si>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</si>
  <si>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</si>
  <si>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</si>
  <si>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</si>
  <si>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</si>
  <si>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</si>
  <si>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</si>
  <si>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</si>
  <si>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</si>
  <si>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</si>
  <si>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</si>
  <si>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</si>
  <si>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</si>
  <si>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</si>
  <si>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</si>
  <si>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</si>
  <si>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</si>
  <si>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</si>
  <si>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</si>
  <si>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</si>
  <si>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</si>
  <si>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</si>
  <si>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</si>
  <si>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</si>
  <si>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</si>
  <si>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</si>
  <si>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</si>
  <si>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</si>
  <si>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</si>
  <si>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</si>
  <si>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</si>
  <si>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</si>
  <si>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</si>
  <si>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</si>
  <si>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</si>
  <si>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</si>
  <si>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</si>
  <si>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</si>
  <si>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</si>
  <si>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</si>
  <si>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</si>
  <si>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</si>
  <si>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</si>
  <si>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</si>
  <si>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</si>
  <si>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</si>
  <si>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</si>
  <si>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</si>
  <si>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</si>
  <si>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</si>
  <si>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</si>
  <si>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</si>
  <si>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</si>
  <si>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</si>
  <si>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</si>
  <si>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</si>
  <si>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</si>
  <si>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</si>
  <si>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</si>
  <si>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</si>
  <si>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</si>
  <si>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</si>
  <si>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</si>
  <si>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</si>
  <si>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</si>
  <si>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</si>
  <si>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</si>
  <si>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</si>
  <si>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</si>
  <si>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</si>
  <si>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</si>
  <si>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</si>
  <si>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</si>
  <si>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</si>
  <si>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</si>
  <si>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</si>
  <si>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</si>
  <si>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</si>
  <si>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</si>
  <si>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</si>
  <si>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</si>
  <si>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</si>
  <si>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</si>
  <si>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</si>
  <si>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</si>
  <si>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</si>
  <si>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</si>
  <si>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</si>
  <si>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</si>
  <si>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</si>
  <si>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</si>
  <si>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</si>
  <si>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</si>
  <si>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</si>
  <si>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</si>
  <si>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</si>
  <si>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</si>
  <si>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</si>
  <si>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</si>
  <si>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</si>
  <si>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</si>
  <si>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</si>
  <si>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</si>
  <si>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</si>
  <si>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</si>
  <si>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</si>
  <si>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</si>
  <si>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</si>
  <si>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</si>
  <si>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</si>
  <si>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</si>
  <si>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</si>
  <si>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</si>
  <si>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</si>
  <si>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</si>
  <si>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</si>
  <si>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</si>
  <si>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</si>
  <si>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</si>
  <si>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</si>
  <si>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</si>
  <si>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</si>
  <si>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</si>
  <si>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</si>
  <si>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</si>
  <si>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</si>
  <si>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</si>
  <si>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</si>
  <si>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</si>
  <si>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</si>
  <si>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</si>
  <si>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</si>
  <si>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</si>
  <si>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</si>
  <si>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</si>
  <si>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</si>
  <si>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</si>
  <si>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</si>
  <si>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</si>
  <si>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</si>
  <si>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</si>
  <si>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</si>
  <si>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</si>
  <si>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</si>
  <si>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</si>
  <si>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</si>
  <si>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</si>
  <si>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</si>
  <si>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</si>
  <si>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</si>
  <si>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</si>
  <si>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</si>
  <si>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</si>
  <si>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</si>
  <si>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</si>
  <si>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</si>
  <si>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</si>
  <si>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</si>
  <si>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</si>
  <si>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</si>
  <si>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</si>
  <si>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</si>
  <si>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</si>
  <si>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</si>
  <si>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</si>
  <si>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</si>
  <si>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</si>
  <si>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</si>
  <si>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</si>
  <si>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</si>
  <si>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</si>
  <si>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</si>
  <si>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</si>
  <si>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</si>
  <si>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</si>
  <si>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</si>
  <si>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</si>
  <si>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</si>
  <si>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</si>
  <si>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</si>
  <si>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</si>
  <si>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</si>
  <si>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</si>
  <si>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</si>
  <si>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</si>
  <si>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</si>
  <si>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</si>
  <si>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</si>
  <si>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</si>
  <si>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</si>
  <si>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</si>
  <si>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</si>
  <si>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</si>
  <si>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</si>
  <si>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</si>
  <si>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</si>
  <si>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</si>
  <si>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</si>
  <si>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</si>
  <si>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</si>
  <si>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</si>
  <si>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</si>
  <si>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</si>
  <si>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</si>
  <si>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</si>
  <si>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</si>
  <si>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</si>
  <si>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</si>
  <si>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</si>
  <si>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</si>
  <si>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</si>
  <si>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</si>
  <si>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</si>
  <si>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</si>
  <si>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</si>
  <si>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</si>
  <si>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</si>
  <si>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</si>
  <si>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</si>
  <si>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</si>
  <si>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</si>
  <si>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</si>
  <si>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</si>
  <si>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</si>
  <si>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</si>
  <si>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</si>
  <si>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</si>
  <si>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</si>
  <si>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</si>
  <si>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</si>
  <si>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</si>
  <si>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</si>
  <si>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</si>
  <si>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</si>
  <si>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</si>
  <si>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</si>
  <si>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</si>
  <si>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</si>
  <si>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</si>
  <si>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</si>
  <si>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</si>
  <si>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</si>
  <si>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</si>
  <si>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</si>
  <si>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</si>
  <si>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</si>
  <si>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</si>
  <si>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</si>
  <si>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</si>
  <si>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</si>
  <si>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</si>
  <si>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</si>
  <si>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</si>
  <si>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</si>
  <si>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</si>
  <si>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</si>
  <si>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</si>
  <si>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</si>
  <si>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</si>
  <si>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</si>
  <si>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</si>
  <si>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</si>
  <si>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</si>
  <si>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</si>
  <si>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</si>
  <si>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</si>
  <si>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</si>
  <si>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</si>
  <si>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</si>
  <si>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</si>
  <si>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</si>
  <si>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</si>
  <si>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</si>
  <si>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</si>
  <si>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</si>
  <si>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</si>
  <si>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</si>
  <si>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</si>
  <si>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</si>
  <si>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</si>
  <si>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</si>
  <si>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</si>
  <si>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</si>
  <si>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</si>
  <si>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</si>
  <si>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</si>
  <si>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</si>
  <si>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</si>
  <si>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</si>
  <si>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</si>
  <si>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</si>
  <si>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</si>
  <si>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</si>
  <si>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</si>
  <si>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</si>
  <si>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</si>
  <si>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</si>
  <si>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</si>
  <si>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</si>
  <si>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</si>
  <si>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</si>
  <si>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</si>
  <si>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</si>
  <si>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</si>
  <si>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</si>
  <si>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</si>
  <si>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</si>
  <si>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</si>
  <si>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</si>
  <si>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</si>
  <si>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</si>
  <si>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</si>
  <si>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</si>
  <si>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</si>
  <si>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</si>
  <si>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</si>
  <si>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</si>
  <si>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</si>
  <si>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</si>
  <si>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</si>
  <si>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</si>
  <si>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</si>
  <si>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</si>
  <si>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</si>
  <si>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</si>
  <si>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</si>
  <si>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</si>
  <si>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</si>
  <si>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</si>
  <si>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</si>
  <si>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</si>
  <si>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</si>
  <si>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</si>
  <si>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</si>
  <si>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</si>
  <si>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</si>
  <si>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</si>
  <si>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</si>
  <si>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</si>
  <si>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</si>
  <si>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</si>
  <si>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</si>
  <si>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</si>
  <si>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</si>
  <si>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</si>
  <si>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</si>
  <si>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</si>
  <si>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</si>
  <si>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</si>
  <si>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</si>
  <si>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</si>
  <si>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</si>
  <si>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</si>
  <si>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</si>
  <si>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</si>
  <si>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</si>
  <si>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</si>
  <si>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</si>
  <si>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</si>
  <si>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</si>
  <si>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</si>
  <si>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</si>
  <si>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</si>
  <si>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</si>
  <si>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</si>
  <si>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</si>
  <si>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</si>
  <si>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</si>
  <si>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</si>
  <si>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</si>
  <si>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</si>
  <si>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</si>
  <si>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</si>
  <si>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</si>
  <si>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</si>
  <si>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</si>
  <si>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</si>
  <si>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</si>
  <si>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</si>
  <si>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</si>
  <si>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</si>
  <si>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</si>
  <si>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</si>
  <si>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</si>
  <si>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</si>
  <si>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</si>
  <si>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</si>
  <si>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</si>
  <si>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</si>
  <si>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</si>
  <si>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</si>
  <si>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</si>
  <si>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</si>
  <si>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</si>
  <si>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</si>
  <si>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</si>
  <si>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</si>
  <si>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</si>
  <si>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</si>
  <si>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</si>
  <si>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</si>
  <si>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</si>
  <si>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</si>
  <si>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</si>
  <si>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</si>
  <si>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</si>
  <si>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</si>
  <si>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</si>
  <si>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</si>
  <si>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</si>
  <si>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</si>
  <si>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</si>
  <si>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</si>
  <si>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</si>
  <si>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</si>
  <si>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</si>
  <si>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</si>
  <si>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</si>
  <si>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</si>
  <si>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</si>
  <si>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</si>
  <si>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</si>
  <si>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</si>
  <si>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</si>
  <si>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</si>
  <si>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</si>
  <si>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</si>
  <si>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</si>
  <si>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</si>
  <si>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</si>
  <si>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</si>
  <si>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</si>
  <si>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</si>
  <si>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</si>
  <si>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</si>
  <si>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</si>
  <si>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</si>
  <si>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</si>
  <si>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</si>
  <si>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</si>
  <si>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</si>
  <si>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</si>
  <si>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</si>
  <si>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</si>
  <si>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</si>
  <si>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</si>
  <si>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</si>
  <si>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</si>
  <si>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</si>
  <si>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</si>
  <si>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</si>
  <si>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</si>
  <si>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</si>
  <si>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</si>
  <si>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</si>
  <si>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</si>
  <si>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</si>
  <si>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</si>
  <si>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</si>
  <si>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</si>
  <si>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</si>
  <si>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</si>
  <si>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</si>
  <si>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</si>
  <si>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</si>
  <si>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</si>
  <si>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</si>
  <si>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</si>
  <si>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</si>
  <si>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</si>
  <si>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</si>
  <si>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</si>
  <si>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</si>
  <si>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</si>
  <si>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</si>
  <si>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</si>
  <si>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</si>
  <si>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</si>
  <si>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</si>
  <si>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</si>
  <si>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</si>
  <si>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</si>
  <si>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</si>
  <si>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</si>
  <si>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</si>
  <si>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</si>
  <si>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</si>
  <si>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</si>
  <si>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</si>
  <si>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</si>
  <si>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</si>
  <si>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</si>
  <si>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</si>
  <si>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</si>
  <si>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</si>
  <si>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</si>
  <si>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</si>
  <si>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</si>
  <si>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</si>
  <si>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</si>
  <si>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</si>
  <si>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</si>
  <si>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</si>
  <si>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</si>
  <si>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</si>
  <si>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</si>
  <si>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</si>
  <si>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</si>
  <si>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</si>
  <si>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</si>
  <si>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</si>
  <si>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</si>
  <si>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</si>
  <si>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</si>
  <si>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</si>
  <si>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</si>
  <si>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</si>
  <si>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</si>
  <si>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</si>
  <si>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</si>
  <si>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</si>
  <si>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</si>
  <si>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</si>
  <si>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</si>
  <si>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</si>
  <si>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</si>
  <si>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</si>
  <si>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</si>
  <si>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</si>
  <si>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</si>
  <si>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</si>
  <si>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</si>
  <si>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</si>
  <si>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</si>
  <si>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</si>
  <si>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</si>
  <si>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</si>
  <si>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</si>
  <si>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</si>
  <si>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</si>
  <si>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</si>
  <si>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</si>
  <si>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</si>
  <si>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</si>
  <si>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</si>
  <si>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</si>
  <si>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</si>
  <si>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</si>
  <si>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</si>
  <si>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</si>
  <si>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</si>
  <si>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</si>
  <si>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</si>
  <si>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</si>
  <si>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</si>
  <si>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</si>
  <si>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</si>
  <si>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</si>
  <si>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</si>
  <si>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</si>
  <si>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</si>
  <si>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</si>
  <si>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</si>
  <si>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</si>
  <si>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</si>
  <si>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</si>
  <si>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</si>
  <si>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</si>
  <si>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</si>
  <si>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</si>
  <si>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</si>
  <si>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</si>
  <si>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</si>
  <si>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</si>
  <si>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</si>
  <si>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</si>
  <si>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</si>
  <si>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</si>
  <si>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</si>
  <si>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</si>
  <si>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</si>
  <si>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</si>
  <si>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</si>
  <si>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</si>
  <si>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</si>
  <si>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</si>
  <si>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</si>
  <si>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</si>
  <si>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</si>
  <si>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</si>
  <si>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</si>
  <si>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</si>
  <si>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</si>
  <si>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</si>
  <si>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</si>
  <si>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</si>
  <si>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</si>
  <si>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</si>
  <si>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</si>
  <si>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</si>
  <si>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</si>
  <si>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</si>
  <si>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</si>
  <si>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</si>
  <si>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</si>
  <si>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</si>
  <si>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</si>
  <si>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</si>
  <si>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</si>
  <si>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</si>
  <si>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</si>
  <si>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</si>
  <si>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</si>
  <si>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</si>
  <si>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</si>
  <si>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</si>
  <si>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</si>
  <si>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</si>
  <si>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</si>
  <si>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</si>
  <si>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</si>
  <si>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</si>
  <si>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</si>
  <si>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</si>
  <si>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</si>
  <si>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</si>
  <si>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</si>
  <si>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</si>
  <si>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</si>
  <si>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</si>
  <si>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</si>
  <si>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</si>
  <si>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</si>
  <si>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</si>
  <si>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</si>
  <si>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</si>
  <si>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</si>
  <si>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</si>
  <si>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</si>
  <si>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</si>
  <si>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</si>
  <si>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</si>
  <si>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</si>
  <si>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</si>
  <si>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</si>
  <si>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</si>
  <si>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</si>
  <si>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</si>
  <si>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</si>
  <si>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</si>
  <si>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</si>
  <si>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</si>
  <si>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</si>
  <si>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</si>
  <si>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</si>
  <si>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</si>
  <si>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</si>
  <si>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</si>
  <si>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</si>
  <si>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</si>
  <si>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</si>
  <si>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</si>
  <si>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</si>
  <si>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</si>
  <si>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</si>
  <si>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</si>
  <si>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</si>
  <si>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</si>
  <si>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</si>
  <si>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</si>
  <si>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</si>
  <si>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</si>
  <si>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</si>
  <si>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</si>
  <si>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</si>
  <si>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</si>
  <si>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</si>
  <si>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</si>
  <si>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</si>
  <si>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</si>
  <si>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</si>
  <si>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</si>
  <si>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</si>
  <si>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</si>
  <si>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</si>
  <si>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</si>
  <si>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</si>
  <si>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</si>
  <si>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</si>
  <si>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</si>
  <si>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</si>
  <si>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</si>
  <si>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</si>
  <si>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</si>
  <si>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</si>
  <si>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</si>
  <si>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</si>
  <si>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</si>
  <si>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</si>
  <si>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</si>
  <si>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</si>
  <si>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</si>
  <si>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</si>
  <si>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</si>
  <si>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</si>
  <si>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</si>
  <si>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</si>
  <si>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</si>
  <si>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</si>
  <si>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</si>
  <si>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</si>
  <si>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</si>
  <si>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</si>
  <si>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</si>
  <si>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</si>
  <si>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</si>
  <si>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</si>
  <si>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</si>
  <si>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</si>
  <si>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</si>
  <si>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</si>
  <si>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</si>
  <si>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</si>
  <si>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</si>
  <si>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</si>
  <si>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</si>
  <si>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</si>
  <si>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</si>
  <si>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</si>
  <si>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</si>
  <si>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</si>
  <si>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</si>
  <si>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</si>
  <si>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</si>
  <si>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</si>
  <si>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</si>
  <si>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</si>
  <si>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</si>
  <si>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</si>
  <si>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</si>
  <si>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</si>
  <si>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</si>
  <si>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</si>
  <si>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</si>
  <si>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</si>
  <si>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</si>
  <si>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</si>
  <si>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</si>
  <si>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</si>
  <si>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</si>
  <si>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</si>
  <si>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</si>
  <si>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</si>
  <si>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</si>
  <si>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</si>
  <si>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</si>
  <si>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</si>
  <si>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</si>
  <si>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</si>
  <si>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</si>
  <si>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</si>
  <si>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</si>
  <si>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</si>
  <si>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</si>
  <si>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</si>
  <si>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</si>
  <si>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</si>
  <si>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</si>
  <si>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</si>
  <si>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</si>
  <si>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</si>
  <si>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</si>
  <si>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</si>
  <si>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</si>
  <si>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</si>
  <si>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</si>
  <si>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</si>
  <si>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</si>
  <si>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</si>
  <si>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</si>
  <si>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</si>
  <si>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</si>
  <si>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</si>
  <si>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</si>
  <si>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</si>
  <si>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</si>
  <si>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</si>
  <si>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</si>
  <si>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</si>
  <si>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</si>
  <si>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</si>
  <si>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</si>
  <si>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</si>
  <si>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</si>
  <si>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</si>
  <si>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</si>
  <si>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</si>
  <si>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</si>
  <si>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</si>
  <si>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</si>
  <si>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</si>
  <si>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</si>
  <si>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</si>
  <si>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</si>
  <si>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</si>
  <si>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</si>
  <si>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</si>
  <si>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</si>
  <si>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</si>
  <si>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</si>
  <si>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</si>
  <si>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</si>
  <si>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</si>
  <si>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</si>
  <si>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</si>
  <si>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</si>
  <si>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</si>
  <si>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</si>
  <si>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</si>
  <si>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</si>
  <si>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</si>
  <si>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</si>
  <si>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</si>
  <si>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</si>
  <si>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</si>
  <si>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</si>
  <si>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</si>
  <si>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</si>
  <si>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</si>
  <si>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</si>
  <si>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</si>
  <si>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</si>
  <si>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</si>
  <si>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</si>
  <si>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</si>
  <si>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</si>
  <si>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</si>
  <si>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</si>
  <si>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</si>
  <si>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</si>
  <si>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</si>
  <si>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</si>
  <si>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</si>
  <si>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</si>
  <si>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</si>
  <si>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</si>
  <si>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</si>
  <si>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</si>
  <si>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</si>
  <si>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</si>
  <si>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</si>
  <si>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</si>
  <si>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</si>
  <si>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</si>
  <si>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</si>
  <si>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</si>
  <si>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</si>
  <si>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</si>
  <si>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</si>
  <si>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</si>
  <si>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</si>
  <si>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</si>
  <si>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</si>
  <si>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</si>
  <si>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</si>
  <si>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</si>
  <si>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</si>
  <si>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</si>
  <si>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</si>
  <si>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</si>
  <si>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</si>
  <si>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</si>
  <si>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</si>
  <si>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</si>
  <si>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</si>
  <si>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</si>
  <si>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</si>
  <si>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</si>
  <si>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</si>
  <si>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</si>
  <si>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</si>
  <si>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</si>
  <si>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</si>
  <si>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</si>
  <si>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</si>
  <si>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</si>
  <si>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</si>
  <si>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</si>
  <si>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</si>
  <si>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</si>
  <si>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</si>
  <si>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</si>
  <si>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</si>
  <si>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</si>
  <si>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</si>
  <si>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</si>
  <si>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</si>
  <si>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</si>
  <si>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</si>
  <si>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</si>
  <si>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</si>
  <si>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</si>
  <si>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</si>
  <si>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</si>
  <si>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</si>
  <si>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</si>
  <si>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</si>
  <si>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</si>
  <si>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</si>
  <si>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</si>
  <si>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</si>
  <si>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</si>
  <si>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</si>
  <si>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</si>
  <si>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</si>
  <si>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</si>
  <si>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</si>
  <si>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</si>
  <si>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</si>
  <si>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</si>
  <si>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</si>
  <si>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</si>
  <si>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</si>
  <si>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</si>
  <si>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</si>
  <si>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</si>
  <si>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</si>
  <si>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</si>
  <si>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</si>
  <si>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</si>
  <si>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</si>
  <si>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</si>
  <si>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</si>
  <si>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</si>
  <si>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</si>
  <si>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</si>
  <si>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</si>
  <si>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</si>
  <si>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</si>
  <si>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</si>
  <si>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</si>
  <si>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</si>
  <si>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</si>
  <si>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</si>
  <si>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</si>
  <si>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</si>
  <si>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</si>
  <si>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</si>
  <si>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</si>
  <si>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</si>
  <si>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</si>
  <si>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</si>
  <si>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</si>
  <si>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</si>
  <si>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</si>
  <si>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</si>
  <si>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</si>
  <si>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</si>
  <si>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</si>
  <si>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</si>
  <si>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</si>
  <si>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</si>
  <si>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</si>
  <si>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</si>
  <si>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</si>
  <si>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</si>
  <si>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</si>
  <si>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</si>
  <si>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</si>
  <si>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</si>
  <si>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</si>
  <si>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</si>
  <si>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</si>
  <si>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</si>
  <si>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</si>
  <si>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</si>
  <si>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</si>
  <si>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</si>
  <si>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</si>
  <si>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</si>
  <si>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</si>
  <si>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</si>
  <si>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</si>
  <si>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</si>
  <si>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</si>
  <si>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</si>
  <si>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</si>
  <si>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</si>
  <si>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</si>
  <si>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</si>
  <si>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</si>
  <si>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</si>
  <si>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</si>
  <si>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</si>
  <si>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</si>
  <si>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</si>
  <si>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</si>
  <si>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</si>
  <si>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</si>
  <si>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</si>
  <si>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</si>
  <si>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</si>
  <si>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</si>
  <si>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</si>
  <si>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</si>
  <si>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</si>
  <si>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</si>
  <si>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</si>
  <si>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</si>
  <si>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</si>
  <si>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</si>
  <si>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</si>
  <si>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</si>
  <si>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</si>
  <si>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</si>
  <si>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</si>
  <si>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</si>
  <si>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</si>
  <si>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</si>
  <si>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</si>
  <si>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</si>
  <si>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</si>
  <si>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</si>
  <si>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</si>
  <si>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</si>
  <si>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</si>
  <si>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</si>
  <si>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</si>
  <si>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</si>
  <si>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</si>
  <si>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</si>
  <si>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</si>
  <si>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</si>
  <si>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</si>
  <si>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</si>
  <si>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</si>
  <si>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</si>
  <si>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</si>
  <si>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</si>
  <si>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</si>
  <si>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</si>
  <si>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</si>
  <si>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</si>
  <si>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</si>
  <si>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</si>
  <si>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</si>
  <si>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</si>
  <si>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</si>
  <si>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</si>
  <si>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</si>
  <si>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</si>
  <si>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</si>
  <si>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</si>
  <si>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</si>
  <si>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</si>
  <si>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</si>
  <si>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</si>
  <si>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</si>
  <si>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</si>
  <si>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</si>
  <si>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</si>
  <si>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</si>
  <si>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</si>
  <si>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</si>
  <si>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</si>
  <si>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</si>
  <si>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</si>
  <si>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</si>
  <si>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</si>
  <si>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</si>
  <si>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</si>
  <si>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</si>
  <si>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</si>
  <si>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</si>
  <si>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</si>
  <si>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</si>
  <si>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</si>
  <si>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</si>
  <si>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</si>
  <si>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</si>
  <si>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</si>
  <si>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</si>
  <si>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</si>
  <si>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</si>
  <si>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</si>
  <si>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</si>
  <si>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</si>
  <si>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</si>
  <si>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</si>
  <si>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</si>
  <si>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</si>
  <si>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</si>
  <si>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</si>
  <si>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</si>
  <si>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</si>
  <si>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</si>
  <si>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</si>
  <si>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</si>
  <si>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</si>
  <si>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</si>
  <si>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</si>
  <si>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</si>
  <si>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</si>
  <si>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</si>
  <si>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</si>
  <si>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</si>
  <si>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</si>
  <si>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</si>
  <si>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</si>
  <si>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</si>
  <si>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</si>
  <si>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</si>
  <si>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</si>
  <si>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</si>
  <si>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</si>
  <si>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</si>
  <si>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</si>
  <si>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</si>
  <si>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</si>
  <si>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</si>
  <si>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</si>
  <si>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</si>
  <si>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</si>
  <si>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</si>
  <si>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</si>
  <si>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</si>
  <si>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</si>
  <si>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</si>
  <si>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</si>
  <si>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</si>
  <si>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</si>
  <si>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</si>
  <si>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</si>
  <si>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</si>
  <si>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</si>
  <si>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</si>
  <si>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</si>
  <si>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</si>
  <si>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</si>
  <si>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</si>
  <si>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</si>
  <si>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</si>
  <si>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</si>
  <si>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</si>
  <si>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</si>
  <si>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</si>
  <si>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</si>
  <si>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</si>
  <si>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</si>
  <si>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</si>
  <si>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</si>
  <si>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</si>
  <si>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</si>
  <si>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</si>
  <si>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</si>
  <si>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</si>
  <si>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</si>
  <si>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</si>
  <si>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</si>
  <si>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</si>
  <si>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</si>
  <si>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</si>
  <si>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</si>
  <si>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</si>
  <si>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</si>
  <si>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</si>
  <si>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</si>
  <si>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</si>
  <si>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</si>
  <si>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</si>
  <si>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</si>
  <si>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</si>
  <si>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</si>
  <si>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</si>
  <si>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</si>
  <si>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</si>
  <si>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</si>
  <si>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</si>
  <si>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</si>
  <si>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</si>
  <si>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</si>
  <si>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</si>
  <si>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</si>
  <si>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</si>
  <si>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</si>
  <si>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</si>
  <si>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</si>
  <si>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</si>
  <si>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</si>
  <si>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</si>
  <si>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</si>
  <si>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</si>
  <si>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</si>
  <si>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</si>
  <si>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</si>
  <si>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</si>
  <si>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</si>
  <si>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</si>
  <si>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</si>
  <si>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</si>
  <si>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</si>
  <si>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</si>
  <si>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</si>
  <si>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</si>
  <si>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</si>
  <si>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</si>
  <si>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</si>
  <si>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</si>
  <si>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</si>
  <si>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</si>
  <si>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</si>
  <si>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</si>
  <si>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</si>
  <si>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</si>
  <si>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</si>
  <si>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</si>
  <si>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</si>
  <si>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</si>
  <si>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</si>
  <si>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</si>
  <si>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</si>
  <si>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</si>
  <si>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</si>
  <si>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</si>
  <si>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</si>
  <si>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</si>
  <si>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</si>
  <si>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</si>
  <si>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</si>
  <si>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</si>
  <si>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</si>
  <si>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</si>
  <si>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</si>
  <si>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</si>
  <si>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</si>
  <si>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</si>
  <si>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</si>
  <si>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</si>
  <si>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</si>
  <si>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</si>
  <si>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</si>
  <si>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</si>
  <si>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</si>
  <si>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</si>
  <si>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</si>
  <si>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</si>
  <si>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</si>
  <si>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</si>
  <si>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</si>
  <si>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</si>
  <si>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</si>
  <si>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</si>
  <si>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</si>
  <si>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</si>
  <si>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</si>
  <si>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</si>
  <si>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</si>
  <si>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</si>
  <si>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</si>
  <si>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</si>
  <si>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</si>
  <si>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</si>
  <si>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</si>
  <si>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</si>
  <si>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</si>
  <si>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</si>
  <si>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</si>
  <si>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</si>
  <si>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</si>
  <si>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</si>
  <si>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</si>
  <si>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</si>
  <si>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</si>
  <si>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</si>
  <si>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</si>
  <si>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</si>
  <si>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</si>
  <si>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</si>
  <si>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</si>
  <si>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</si>
  <si>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</si>
  <si>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</si>
  <si>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</si>
  <si>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</si>
  <si>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</si>
  <si>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</si>
  <si>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</si>
  <si>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</si>
  <si>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</si>
  <si>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</si>
  <si>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</si>
  <si>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</si>
  <si>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</si>
  <si>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</si>
  <si>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</si>
  <si>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</si>
  <si>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</si>
  <si>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</si>
  <si>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</si>
  <si>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</si>
  <si>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</si>
  <si>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</si>
  <si>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</si>
  <si>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</si>
  <si>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</si>
  <si>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</si>
  <si>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</si>
  <si>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</si>
  <si>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</si>
  <si>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</si>
  <si>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</si>
  <si>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</si>
  <si>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</si>
  <si>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</si>
  <si>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</si>
  <si>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</si>
  <si>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</si>
  <si>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</si>
  <si>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</si>
  <si>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</si>
  <si>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</si>
  <si>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</si>
  <si>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</si>
  <si>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</si>
  <si>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</si>
  <si>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</si>
  <si>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</si>
  <si>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</si>
  <si>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</si>
  <si>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</si>
  <si>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</si>
  <si>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</si>
  <si>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</si>
  <si>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</si>
  <si>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</si>
  <si>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</si>
  <si>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</si>
  <si>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</si>
  <si>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</si>
  <si>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</si>
  <si>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</si>
  <si>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</si>
  <si>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</si>
  <si>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</si>
  <si>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</si>
  <si>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</si>
  <si>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</si>
  <si>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</si>
  <si>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</si>
  <si>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</si>
  <si>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</si>
  <si>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</si>
  <si>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</si>
  <si>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</si>
  <si>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</si>
  <si>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</si>
  <si>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</si>
  <si>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</si>
  <si>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</si>
  <si>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</si>
  <si>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</si>
  <si>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</si>
  <si>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</si>
  <si>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</si>
  <si>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</si>
  <si>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</si>
  <si>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</si>
  <si>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</si>
  <si>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</si>
  <si>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</si>
  <si>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</si>
  <si>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</si>
  <si>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</si>
  <si>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</si>
  <si>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</si>
  <si>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</si>
  <si>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</si>
  <si>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</si>
  <si>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</si>
  <si>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</si>
  <si>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</si>
  <si>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</si>
  <si>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</si>
  <si>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</si>
  <si>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</si>
  <si>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</si>
  <si>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</si>
  <si>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</si>
  <si>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</si>
  <si>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</si>
  <si>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</si>
  <si>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</si>
  <si>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</si>
  <si>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</si>
  <si>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</si>
  <si>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</si>
  <si>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</si>
  <si>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</si>
  <si>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</si>
  <si>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</si>
  <si>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</si>
  <si>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</si>
  <si>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</si>
  <si>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</si>
  <si>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</si>
  <si>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</si>
  <si>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</si>
  <si>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</si>
  <si>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</si>
  <si>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</si>
  <si>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</si>
  <si>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</si>
  <si>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</si>
  <si>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</si>
  <si>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</si>
  <si>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</si>
  <si>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</si>
  <si>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</si>
  <si>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</si>
  <si>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</si>
  <si>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</si>
  <si>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</si>
  <si>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</si>
  <si>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</si>
  <si>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</si>
  <si>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</si>
  <si>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</si>
  <si>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</si>
  <si>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</si>
  <si>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</si>
  <si>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</si>
  <si>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</si>
  <si>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</si>
  <si>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</si>
  <si>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</si>
  <si>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</si>
  <si>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</si>
  <si>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</si>
  <si>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</si>
  <si>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</si>
  <si>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</si>
  <si>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</si>
  <si>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</si>
  <si>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</si>
  <si>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</si>
  <si>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</si>
  <si>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</si>
  <si>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</si>
  <si>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</si>
  <si>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</si>
  <si>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</si>
  <si>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</si>
  <si>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</si>
  <si>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</si>
  <si>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</si>
  <si>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</si>
  <si>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</si>
  <si>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</si>
  <si>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</si>
  <si>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</si>
  <si>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</si>
  <si>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</si>
  <si>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</si>
  <si>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</si>
  <si>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</si>
  <si>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</si>
  <si>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</si>
  <si>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</si>
  <si>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</si>
  <si>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</si>
  <si>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</si>
  <si>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</si>
  <si>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</si>
  <si>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</si>
  <si>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</si>
  <si>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</si>
  <si>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</si>
  <si>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</si>
  <si>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</si>
  <si>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</si>
  <si>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</si>
  <si>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</si>
  <si>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</si>
  <si>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</si>
  <si>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</si>
  <si>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</si>
  <si>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</si>
  <si>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</si>
  <si>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</si>
  <si>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</si>
  <si>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</si>
  <si>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</si>
  <si>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</si>
  <si>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</si>
  <si>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</si>
  <si>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</si>
  <si>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</si>
  <si>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</si>
  <si>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</si>
  <si>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</si>
  <si>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</si>
  <si>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</si>
  <si>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</si>
  <si>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</si>
  <si>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</si>
  <si>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</si>
  <si>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</si>
  <si>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</si>
  <si>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</si>
  <si>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</si>
  <si>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</si>
  <si>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</si>
  <si>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</si>
  <si>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</si>
  <si>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</si>
  <si>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</si>
  <si>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</si>
  <si>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</si>
  <si>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</si>
  <si>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</si>
  <si>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</si>
  <si>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</si>
  <si>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</si>
  <si>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</si>
  <si>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</si>
  <si>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</si>
  <si>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</si>
  <si>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</si>
  <si>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</si>
  <si>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</si>
  <si>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</si>
  <si>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</si>
  <si>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</si>
  <si>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</si>
  <si>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</si>
  <si>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</si>
  <si>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</si>
  <si>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</si>
  <si>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</si>
  <si>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</si>
  <si>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</si>
  <si>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</si>
  <si>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</si>
  <si>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</si>
  <si>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</si>
  <si>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</si>
  <si>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</si>
  <si>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</si>
  <si>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</si>
  <si>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</si>
  <si>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</si>
  <si>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</si>
  <si>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</si>
  <si>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</si>
  <si>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</si>
  <si>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</si>
  <si>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</si>
  <si>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</si>
  <si>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</si>
  <si>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</si>
  <si>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</si>
  <si>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</si>
  <si>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</si>
  <si>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</si>
  <si>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</si>
  <si>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</si>
  <si>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</si>
  <si>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</si>
  <si>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</si>
  <si>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</si>
  <si>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</si>
  <si>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</si>
  <si>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</si>
  <si>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</si>
  <si>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</si>
  <si>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</si>
  <si>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</si>
  <si>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</si>
  <si>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</si>
  <si>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</si>
  <si>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</si>
  <si>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</si>
  <si>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</si>
  <si>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</si>
  <si>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</si>
  <si>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</si>
  <si>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</si>
  <si>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</si>
  <si>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</si>
  <si>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</si>
  <si>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</si>
  <si>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</si>
  <si>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</si>
  <si>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</si>
  <si>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</si>
  <si>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</si>
  <si>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</si>
  <si>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</si>
  <si>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</si>
  <si>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</si>
  <si>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</si>
  <si>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</si>
  <si>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</si>
  <si>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</si>
  <si>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</si>
  <si>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</si>
  <si>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</si>
  <si>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</si>
  <si>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</si>
  <si>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</si>
  <si>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</si>
  <si>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</si>
  <si>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</si>
  <si>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</si>
  <si>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</si>
  <si>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</si>
  <si>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</si>
  <si>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</si>
  <si>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</si>
  <si>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</si>
  <si>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</si>
  <si>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</si>
  <si>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</si>
  <si>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</si>
  <si>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</si>
  <si>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</si>
  <si>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</si>
  <si>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</si>
  <si>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</si>
  <si>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</si>
  <si>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</si>
  <si>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</si>
  <si>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</si>
  <si>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</si>
  <si>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</si>
  <si>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</si>
  <si>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</si>
  <si>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</si>
  <si>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</si>
  <si>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</si>
  <si>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</si>
  <si>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</si>
  <si>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</si>
  <si>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</si>
  <si>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</si>
  <si>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</si>
  <si>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</si>
  <si>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</si>
  <si>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</si>
  <si>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</si>
  <si>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</si>
  <si>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</si>
  <si>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</si>
  <si>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</si>
  <si>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</si>
  <si>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</si>
  <si>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</si>
  <si>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</si>
  <si>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</si>
  <si>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</si>
  <si>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</si>
  <si>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</si>
  <si>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</si>
  <si>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</si>
  <si>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</si>
  <si>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</si>
  <si>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</si>
  <si>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</si>
  <si>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</si>
  <si>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</si>
  <si>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</si>
  <si>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</si>
  <si>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</si>
  <si>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</si>
  <si>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</si>
  <si>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</si>
  <si>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</si>
  <si>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</si>
  <si>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</si>
  <si>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</si>
  <si>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</si>
  <si>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</si>
  <si>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</si>
  <si>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</si>
  <si>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</si>
  <si>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</si>
  <si>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</si>
  <si>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</si>
  <si>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</si>
  <si>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</si>
  <si>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</si>
  <si>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</si>
  <si>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</si>
  <si>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</si>
  <si>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</si>
  <si>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</si>
  <si>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</si>
  <si>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</si>
  <si>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</si>
  <si>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</si>
  <si>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</si>
  <si>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</si>
  <si>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</si>
  <si>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</si>
  <si>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</si>
  <si>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</si>
  <si>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</si>
  <si>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</si>
  <si>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</si>
  <si>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</si>
  <si>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</si>
  <si>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</si>
  <si>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</si>
  <si>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</si>
  <si>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</si>
  <si>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</si>
  <si>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</si>
  <si>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</si>
  <si>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</si>
  <si>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</si>
  <si>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</si>
  <si>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</si>
  <si>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</si>
  <si>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</si>
  <si>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</si>
  <si>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</si>
  <si>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</si>
  <si>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</si>
  <si>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</si>
  <si>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</si>
  <si>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</si>
  <si>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</si>
  <si>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</si>
  <si>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</si>
  <si>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</si>
  <si>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</si>
  <si>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</si>
  <si>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</si>
  <si>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</si>
  <si>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</si>
  <si>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</si>
  <si>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</si>
  <si>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</si>
  <si>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</si>
  <si>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</si>
  <si>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</si>
  <si>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</si>
  <si>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</si>
  <si>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</si>
  <si>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</si>
  <si>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</si>
  <si>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</si>
  <si>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</si>
  <si>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</si>
  <si>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</si>
  <si>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</si>
  <si>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</si>
  <si>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</si>
  <si>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</si>
  <si>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</si>
  <si>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</si>
  <si>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</si>
  <si>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</si>
  <si>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</si>
  <si>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</si>
  <si>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</si>
  <si>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</si>
  <si>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</si>
  <si>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</si>
  <si>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</si>
  <si>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</si>
  <si>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</si>
  <si>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</si>
  <si>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</si>
  <si>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</si>
  <si>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</si>
  <si>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</si>
  <si>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</si>
  <si>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</si>
  <si>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</si>
  <si>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</si>
  <si>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</si>
  <si>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</si>
  <si>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</si>
  <si>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</si>
  <si>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</si>
  <si>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</si>
  <si>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</si>
  <si>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</si>
  <si>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</si>
  <si>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</si>
  <si>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</si>
  <si>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</si>
  <si>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</si>
  <si>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</si>
  <si>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</si>
  <si>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</si>
  <si>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</si>
  <si>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</si>
  <si>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</si>
  <si>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</si>
  <si>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</si>
  <si>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</si>
  <si>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</si>
  <si>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</si>
  <si>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</si>
  <si>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</si>
  <si>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</si>
  <si>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</si>
  <si>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</si>
  <si>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</si>
  <si>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</si>
  <si>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</si>
  <si>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</si>
  <si>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</si>
  <si>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</si>
  <si>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</si>
  <si>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</si>
  <si>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</si>
  <si>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</si>
  <si>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</si>
  <si>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</si>
  <si>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</si>
  <si>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</si>
  <si>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</si>
  <si>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</si>
  <si>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</si>
  <si>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</si>
  <si>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</si>
  <si>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</si>
  <si>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</si>
  <si>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</si>
  <si>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</si>
  <si>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</si>
  <si>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</si>
  <si>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</si>
  <si>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</si>
  <si>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</si>
  <si>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</si>
  <si>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</si>
  <si>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</si>
  <si>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</si>
  <si>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</si>
  <si>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</si>
  <si>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</si>
  <si>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</si>
  <si>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</si>
  <si>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</si>
  <si>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</si>
  <si>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</si>
  <si>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</si>
  <si>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</si>
  <si>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</si>
  <si>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</si>
  <si>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</si>
  <si>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</si>
  <si>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</si>
  <si>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</si>
  <si>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</si>
  <si>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</si>
  <si>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</si>
  <si>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</si>
  <si>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</si>
  <si>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</si>
  <si>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</si>
  <si>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</si>
  <si>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</si>
  <si>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</si>
  <si>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</si>
  <si>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</si>
  <si>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</si>
  <si>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</si>
  <si>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</si>
  <si>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</si>
  <si>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</si>
  <si>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</si>
  <si>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</si>
  <si>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</si>
  <si>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</si>
  <si>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</si>
  <si>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</si>
  <si>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</si>
  <si>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</si>
  <si>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</si>
  <si>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</si>
  <si>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</si>
  <si>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</si>
  <si>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</si>
  <si>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</si>
  <si>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</si>
  <si>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</si>
  <si>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</si>
  <si>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</si>
  <si>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</si>
  <si>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</si>
  <si>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</si>
  <si>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</si>
  <si>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</si>
  <si>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</si>
  <si>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</si>
  <si>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</si>
  <si>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</si>
  <si>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</si>
  <si>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</si>
  <si>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</si>
  <si>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</si>
  <si>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</si>
  <si>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</si>
  <si>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</si>
  <si>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</si>
  <si>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</si>
  <si>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</si>
  <si>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</si>
  <si>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</si>
  <si>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</si>
  <si>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</si>
  <si>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</si>
  <si>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</si>
  <si>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</si>
  <si>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</si>
  <si>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</si>
  <si>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</si>
  <si>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</si>
  <si>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</si>
  <si>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</si>
  <si>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</si>
  <si>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</si>
  <si>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</si>
  <si>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</si>
  <si>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</si>
  <si>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</si>
  <si>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</si>
  <si>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</si>
  <si>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</si>
  <si>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</si>
  <si>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</si>
  <si>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</si>
  <si>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</si>
  <si>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</si>
  <si>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</si>
  <si>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</si>
  <si>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</si>
  <si>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</si>
  <si>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</si>
  <si>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</si>
  <si>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</si>
  <si>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</si>
  <si>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</si>
  <si>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</si>
  <si>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</si>
  <si>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</si>
  <si>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</si>
  <si>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</si>
  <si>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</si>
  <si>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</si>
  <si>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</si>
  <si>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</si>
  <si>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</si>
  <si>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</si>
  <si>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</si>
  <si>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</si>
  <si>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</si>
  <si>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</si>
  <si>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</si>
  <si>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</si>
  <si>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</si>
  <si>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</si>
  <si>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</si>
  <si>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</si>
  <si>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</si>
  <si>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</si>
  <si>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</si>
  <si>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</si>
  <si>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</si>
  <si>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</si>
  <si>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</si>
  <si>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</si>
  <si>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</si>
  <si>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</si>
  <si>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</si>
  <si>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</si>
  <si>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</si>
  <si>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</si>
  <si>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</si>
  <si>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</si>
  <si>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</si>
  <si>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</si>
  <si>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</si>
  <si>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</si>
  <si>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</si>
  <si>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</si>
  <si>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</si>
  <si>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</si>
  <si>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</si>
  <si>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</si>
  <si>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</si>
  <si>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</si>
  <si>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</si>
  <si>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</si>
  <si>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</si>
  <si>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</si>
  <si>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</si>
  <si>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</si>
  <si>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</si>
  <si>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</si>
  <si>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</si>
  <si>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</si>
  <si>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</si>
  <si>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</si>
  <si>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</si>
  <si>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</si>
  <si>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</si>
  <si>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</si>
  <si>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</si>
  <si>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</si>
  <si>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</si>
  <si>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</si>
  <si>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</si>
  <si>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</si>
  <si>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</si>
  <si>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</si>
  <si>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</si>
  <si>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</si>
  <si>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</si>
  <si>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</si>
  <si>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</si>
  <si>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</si>
  <si>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</si>
  <si>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</si>
  <si>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</si>
  <si>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</si>
  <si>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</si>
  <si>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</si>
  <si>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</si>
  <si>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</si>
  <si>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</si>
  <si>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</si>
  <si>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</si>
  <si>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</si>
  <si>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</si>
  <si>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</si>
  <si>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</si>
  <si>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</si>
  <si>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</si>
  <si>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</si>
  <si>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</si>
  <si>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</si>
  <si>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</si>
  <si>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</si>
  <si>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</si>
  <si>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</si>
  <si>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</si>
  <si>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</si>
  <si>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</si>
  <si>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</si>
  <si>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</si>
  <si>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</si>
  <si>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</si>
  <si>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</si>
  <si>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</si>
  <si>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</si>
  <si>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</si>
  <si>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</si>
  <si>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</si>
  <si>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</si>
  <si>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</si>
  <si>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</si>
  <si>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</si>
  <si>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</si>
  <si>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</si>
  <si>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</si>
  <si>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</si>
  <si>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</si>
  <si>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</si>
  <si>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</si>
  <si>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</si>
  <si>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</si>
  <si>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</si>
  <si>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</si>
  <si>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</si>
  <si>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</si>
  <si>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</si>
  <si>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</si>
  <si>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</si>
  <si>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</si>
  <si>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</si>
  <si>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</si>
  <si>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</si>
  <si>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</si>
  <si>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</si>
  <si>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</si>
  <si>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</si>
  <si>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</si>
  <si>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</si>
  <si>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</si>
  <si>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</si>
  <si>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</si>
  <si>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</si>
  <si>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</si>
  <si>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</si>
  <si>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</si>
  <si>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</si>
  <si>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</si>
  <si>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</si>
  <si>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</si>
  <si>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</si>
  <si>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</si>
  <si>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</si>
  <si>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</si>
  <si>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</si>
  <si>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</si>
  <si>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</si>
  <si>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</si>
  <si>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</si>
  <si>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</si>
  <si>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</si>
  <si>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</si>
  <si>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</si>
  <si>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</si>
  <si>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</si>
  <si>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</si>
  <si>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</si>
  <si>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</si>
  <si>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</si>
  <si>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</si>
  <si>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</si>
  <si>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</si>
  <si>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</si>
  <si>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</si>
  <si>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</si>
  <si>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</si>
  <si>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</si>
  <si>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</si>
  <si>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</si>
  <si>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</si>
  <si>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</si>
  <si>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</si>
  <si>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</si>
  <si>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</si>
  <si>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</si>
  <si>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</si>
  <si>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</si>
  <si>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</si>
  <si>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</si>
  <si>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</si>
  <si>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</si>
  <si>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</si>
  <si>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</si>
  <si>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</si>
  <si>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</si>
  <si>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</si>
  <si>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</si>
  <si>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</si>
  <si>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</si>
  <si>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</si>
  <si>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</si>
  <si>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</si>
  <si>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</si>
  <si>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</si>
  <si>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</si>
  <si>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</si>
  <si>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</si>
  <si>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</si>
  <si>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</si>
  <si>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</si>
  <si>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</si>
  <si>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</si>
  <si>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</si>
  <si>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</si>
  <si>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</si>
  <si>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</si>
  <si>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</si>
  <si>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</si>
  <si>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</si>
  <si>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</si>
  <si>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</si>
  <si>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</si>
  <si>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</si>
  <si>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</si>
  <si>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</si>
  <si>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</si>
  <si>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</si>
  <si>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</si>
  <si>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</si>
  <si>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</si>
  <si>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</si>
  <si>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</si>
  <si>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</si>
  <si>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</si>
  <si>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</si>
  <si>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</si>
  <si>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</si>
  <si>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</si>
  <si>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</si>
  <si>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</si>
  <si>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</si>
  <si>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</si>
  <si>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</si>
  <si>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</si>
  <si>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</si>
  <si>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</si>
  <si>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</si>
  <si>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</si>
  <si>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</si>
  <si>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</si>
  <si>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</si>
  <si>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</si>
  <si>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</si>
  <si>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</si>
  <si>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</si>
  <si>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</si>
  <si>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</si>
  <si>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</si>
  <si>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</si>
  <si>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</si>
  <si>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</si>
  <si>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</si>
  <si>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</si>
  <si>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</si>
  <si>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</si>
  <si>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</si>
  <si>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</si>
  <si>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</si>
  <si>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</si>
  <si>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</si>
  <si>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</si>
  <si>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</si>
  <si>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</si>
  <si>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</si>
  <si>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</si>
  <si>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</si>
  <si>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</si>
  <si>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</si>
  <si>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</si>
  <si>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</si>
  <si>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</si>
  <si>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</si>
  <si>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</si>
  <si>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</si>
  <si>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</si>
  <si>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</si>
  <si>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</si>
  <si>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</si>
  <si>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</si>
  <si>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</si>
  <si>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</si>
  <si>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</si>
  <si>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</si>
  <si>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</si>
  <si>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</si>
  <si>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</si>
  <si>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</si>
  <si>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</si>
  <si>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</si>
  <si>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</si>
  <si>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</si>
  <si>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</si>
  <si>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</si>
  <si>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</si>
  <si>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</si>
  <si>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</si>
  <si>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</si>
  <si>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</si>
  <si>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</si>
  <si>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</si>
  <si>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</si>
  <si>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</si>
  <si>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</si>
  <si>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</si>
  <si>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</si>
  <si>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</si>
  <si>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</si>
  <si>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</si>
  <si>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</si>
  <si>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</si>
  <si>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</si>
  <si>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</si>
  <si>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</si>
  <si>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</si>
  <si>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</si>
  <si>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</si>
  <si>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</si>
  <si>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</si>
  <si>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</si>
  <si>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</si>
  <si>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</si>
  <si>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</si>
  <si>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</si>
  <si>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</si>
  <si>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</si>
  <si>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</si>
  <si>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</si>
  <si>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</si>
  <si>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</si>
  <si>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</si>
  <si>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</si>
  <si>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</si>
  <si>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</si>
  <si>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</si>
  <si>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</si>
  <si>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</si>
  <si>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</si>
  <si>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</si>
  <si>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</si>
  <si>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</si>
  <si>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</si>
  <si>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</si>
  <si>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</si>
  <si>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</si>
  <si>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</si>
  <si>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</si>
  <si>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</si>
  <si>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</si>
  <si>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</si>
  <si>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</si>
  <si>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</si>
  <si>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</si>
  <si>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</si>
  <si>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</si>
  <si>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</si>
  <si>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</si>
  <si>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</si>
  <si>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</si>
  <si>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</si>
  <si>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</si>
  <si>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</si>
  <si>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</si>
  <si>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</si>
  <si>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</si>
  <si>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</si>
  <si>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</si>
  <si>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</si>
  <si>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</si>
  <si>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</si>
  <si>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</si>
  <si>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</si>
  <si>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</si>
  <si>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</si>
  <si>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</si>
  <si>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</si>
  <si>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</si>
  <si>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</si>
  <si>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</si>
  <si>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</si>
  <si>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</si>
  <si>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</si>
  <si>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</si>
  <si>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</si>
  <si>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</si>
  <si>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</si>
  <si>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</si>
  <si>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</si>
  <si>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</si>
  <si>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</si>
  <si>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</si>
  <si>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</si>
  <si>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</si>
  <si>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</si>
  <si>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</si>
  <si>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</si>
  <si>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</si>
  <si>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</si>
  <si>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</si>
  <si>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</si>
  <si>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</si>
  <si>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</si>
  <si>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</si>
  <si>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</si>
  <si>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</si>
  <si>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</si>
  <si>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</si>
  <si>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</si>
  <si>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</si>
  <si>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</si>
  <si>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</si>
  <si>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</si>
  <si>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</si>
  <si>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</si>
  <si>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</si>
  <si>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</si>
  <si>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</si>
  <si>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</si>
  <si>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</si>
  <si>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</si>
  <si>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</si>
  <si>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</si>
  <si>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</si>
  <si>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</si>
  <si>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</si>
  <si>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</si>
  <si>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</si>
  <si>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</si>
  <si>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</si>
  <si>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</si>
  <si>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</si>
  <si>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</si>
  <si>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</si>
  <si>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</si>
  <si>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</si>
  <si>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</si>
  <si>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</si>
  <si>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</si>
  <si>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</si>
  <si>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</si>
  <si>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</si>
  <si>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</si>
  <si>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</si>
  <si>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</si>
  <si>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</si>
  <si>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</si>
  <si>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</si>
  <si>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</si>
  <si>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</si>
  <si>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</si>
  <si>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</si>
  <si>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</si>
  <si>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</si>
  <si>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</si>
  <si>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</si>
  <si>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</si>
  <si>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</si>
  <si>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</si>
  <si>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</si>
  <si>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</si>
  <si>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</si>
  <si>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</si>
  <si>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</si>
  <si>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</si>
  <si>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</si>
  <si>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</si>
  <si>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</si>
  <si>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</si>
  <si>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</si>
  <si>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</si>
  <si>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</si>
  <si>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</si>
  <si>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</si>
  <si>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</si>
  <si>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</si>
  <si>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</si>
  <si>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</si>
  <si>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</si>
  <si>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</si>
  <si>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</si>
  <si>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</si>
  <si>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</si>
  <si>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</si>
  <si>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</si>
  <si>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</si>
  <si>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</si>
  <si>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</si>
  <si>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</si>
  <si>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</si>
  <si>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</si>
  <si>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</si>
  <si>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</si>
  <si>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</si>
  <si>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</si>
  <si>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</si>
  <si>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</si>
  <si>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</si>
  <si>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</si>
  <si>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</si>
  <si>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</si>
  <si>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</si>
  <si>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</si>
  <si>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</si>
  <si>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</si>
  <si>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</si>
  <si>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</si>
  <si>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</si>
  <si>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</si>
  <si>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</si>
  <si>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</si>
  <si>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</si>
  <si>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</si>
  <si>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</si>
  <si>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</si>
  <si>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</si>
  <si>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</si>
  <si>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</si>
  <si>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</si>
  <si>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</si>
  <si>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</si>
  <si>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</si>
  <si>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</si>
  <si>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</si>
  <si>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</si>
  <si>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</si>
  <si>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</si>
  <si>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</si>
  <si>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</si>
  <si>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</si>
  <si>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</si>
  <si>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</si>
  <si>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</si>
  <si>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</si>
  <si>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</si>
  <si>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</si>
  <si>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</si>
  <si>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</si>
  <si>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</si>
  <si>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</si>
  <si>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</si>
  <si>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</si>
  <si>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</si>
  <si>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</si>
  <si>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</si>
  <si>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</si>
  <si>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</si>
  <si>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</si>
  <si>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</si>
  <si>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</si>
  <si>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</si>
  <si>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</si>
  <si>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</si>
  <si>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</si>
  <si>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</si>
  <si>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</si>
  <si>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</si>
  <si>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</si>
  <si>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</si>
  <si>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</si>
  <si>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</si>
  <si>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</si>
  <si>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</si>
  <si>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</si>
  <si>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</si>
  <si>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</si>
  <si>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</si>
  <si>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</si>
  <si>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</si>
  <si>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</si>
  <si>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</si>
  <si>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</si>
  <si>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</si>
  <si>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</si>
  <si>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</si>
  <si>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</si>
  <si>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</si>
  <si>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</si>
  <si>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</si>
  <si>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</si>
  <si>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</si>
  <si>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</si>
  <si>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</si>
  <si>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</si>
  <si>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</si>
  <si>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</si>
  <si>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</si>
  <si>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</si>
  <si>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</si>
  <si>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</si>
  <si>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</si>
  <si>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</si>
  <si>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</si>
  <si>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</si>
  <si>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</si>
  <si>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</si>
  <si>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</si>
  <si>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</si>
  <si>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</si>
  <si>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</si>
  <si>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</si>
  <si>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</si>
  <si>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</si>
  <si>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</si>
  <si>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</si>
  <si>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</si>
  <si>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</si>
  <si>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</si>
  <si>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</si>
  <si>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</si>
  <si>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</si>
  <si>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</si>
  <si>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</si>
  <si>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</si>
  <si>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</si>
  <si>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</si>
  <si>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</si>
  <si>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</si>
  <si>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</si>
  <si>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</si>
  <si>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</si>
  <si>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</si>
  <si>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</si>
  <si>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</si>
  <si>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</si>
  <si>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</si>
  <si>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</si>
  <si>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</si>
  <si>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</si>
  <si>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</si>
  <si>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</si>
  <si>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</si>
  <si>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</si>
  <si>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</si>
  <si>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</si>
  <si>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</si>
  <si>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</si>
  <si>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</si>
  <si>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</si>
  <si>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</si>
  <si>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</si>
  <si>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</si>
  <si>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</si>
  <si>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</si>
  <si>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</si>
  <si>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</si>
  <si>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</si>
  <si>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</si>
  <si>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</si>
  <si>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</si>
  <si>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</si>
  <si>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</si>
  <si>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</si>
  <si>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</si>
  <si>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</si>
  <si>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</si>
  <si>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</si>
  <si>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</si>
  <si>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</si>
  <si>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</si>
  <si>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</si>
  <si>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</si>
  <si>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</si>
  <si>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</si>
  <si>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</si>
  <si>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</si>
  <si>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</si>
  <si>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</si>
  <si>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</si>
  <si>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</si>
  <si>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</si>
  <si>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</si>
  <si>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</si>
  <si>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</si>
  <si>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</si>
  <si>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</si>
  <si>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</si>
  <si>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</si>
  <si>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</si>
  <si>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</si>
  <si>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</si>
  <si>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</si>
  <si>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</si>
  <si>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</si>
  <si>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</si>
  <si>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</si>
  <si>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</si>
  <si>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</si>
  <si>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</si>
  <si>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</si>
  <si>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</si>
  <si>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</si>
  <si>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</si>
  <si>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</si>
  <si>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</si>
  <si>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</si>
  <si>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</si>
  <si>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</si>
  <si>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</si>
  <si>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</si>
  <si>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</si>
  <si>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</si>
  <si>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</si>
  <si>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</si>
  <si>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</si>
  <si>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</si>
  <si>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</si>
  <si>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</si>
  <si>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</si>
  <si>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</si>
  <si>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</si>
  <si>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</si>
  <si>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</si>
  <si>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</si>
  <si>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</si>
  <si>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</si>
  <si>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</si>
  <si>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</si>
  <si>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</si>
  <si>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</si>
  <si>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</si>
  <si>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</si>
  <si>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</si>
  <si>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</si>
  <si>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</si>
  <si>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</si>
  <si>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</si>
  <si>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</si>
  <si>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</si>
  <si>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</si>
  <si>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</si>
  <si>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</si>
  <si>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</si>
  <si>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</si>
  <si>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</si>
  <si>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</si>
  <si>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</si>
  <si>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</si>
  <si>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</si>
  <si>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</si>
  <si>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</si>
  <si>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</si>
  <si>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</si>
  <si>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</si>
  <si>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</si>
  <si>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</si>
  <si>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</si>
  <si>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</si>
  <si>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</si>
  <si>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</si>
  <si>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</si>
  <si>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</si>
  <si>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</si>
  <si>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</si>
  <si>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</si>
  <si>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</si>
  <si>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</si>
  <si>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</si>
  <si>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</si>
  <si>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</si>
  <si>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</si>
  <si>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</si>
  <si>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</si>
  <si>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</si>
  <si>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</si>
  <si>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</si>
  <si>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</si>
  <si>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</si>
  <si>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</si>
  <si>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</si>
  <si>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</si>
  <si>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</si>
  <si>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</si>
  <si>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</si>
  <si>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</si>
  <si>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</si>
  <si>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</si>
  <si>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</si>
  <si>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</si>
  <si>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</si>
  <si>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</si>
  <si>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</si>
  <si>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</si>
  <si>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</si>
  <si>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</si>
  <si>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</si>
  <si>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</si>
  <si>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</si>
  <si>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</si>
  <si>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</si>
  <si>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</si>
  <si>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</si>
  <si>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</si>
  <si>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</si>
  <si>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</si>
  <si>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</si>
  <si>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</si>
  <si>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</si>
  <si>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</si>
  <si>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</si>
  <si>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</si>
  <si>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</si>
  <si>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</si>
  <si>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</si>
  <si>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</si>
  <si>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</si>
  <si>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</si>
  <si>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</si>
  <si>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</si>
  <si>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</si>
  <si>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</si>
  <si>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</si>
  <si>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</si>
  <si>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</si>
  <si>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</si>
  <si>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</si>
  <si>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</si>
  <si>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</si>
  <si>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</si>
  <si>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</si>
  <si>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</si>
  <si>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</si>
  <si>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</si>
  <si>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</si>
  <si>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</si>
  <si>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</si>
  <si>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</si>
  <si>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</si>
  <si>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</si>
  <si>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</si>
  <si>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</si>
  <si>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</si>
  <si>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</si>
  <si>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</si>
  <si>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</si>
  <si>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</si>
  <si>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</si>
  <si>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</si>
  <si>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</si>
  <si>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</si>
  <si>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</si>
  <si>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</si>
  <si>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</si>
  <si>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</si>
  <si>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</si>
  <si>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</si>
  <si>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</si>
  <si>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</si>
  <si>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</si>
  <si>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</si>
  <si>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</si>
  <si>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</si>
  <si>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</si>
  <si>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</si>
  <si>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</si>
  <si>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</si>
  <si>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</si>
  <si>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</si>
  <si>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</si>
  <si>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</si>
  <si>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</si>
  <si>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</si>
  <si>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</si>
  <si>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</si>
  <si>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</si>
  <si>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</si>
  <si>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</si>
  <si>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</si>
  <si>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</si>
  <si>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</si>
  <si>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</si>
  <si>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</si>
  <si>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</si>
  <si>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</si>
  <si>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</si>
  <si>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</si>
  <si>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</si>
  <si>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</si>
  <si>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</si>
  <si>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</si>
  <si>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</si>
  <si>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</si>
  <si>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</si>
  <si>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</si>
  <si>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</si>
  <si>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</si>
  <si>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</si>
  <si>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</si>
  <si>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</si>
  <si>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</si>
  <si>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</si>
  <si>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</si>
  <si>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</si>
  <si>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</si>
  <si>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</si>
  <si>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</si>
  <si>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</si>
  <si>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</si>
  <si>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</si>
  <si>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</si>
  <si>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</si>
  <si>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</si>
  <si>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</si>
  <si>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</si>
  <si>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</si>
  <si>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</si>
  <si>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</si>
  <si>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</si>
  <si>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</si>
  <si>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</si>
  <si>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</si>
  <si>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</si>
  <si>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</si>
  <si>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</si>
  <si>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</si>
  <si>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</si>
  <si>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</si>
  <si>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</si>
  <si>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</si>
  <si>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</si>
  <si>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</si>
  <si>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</si>
  <si>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</si>
  <si>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</si>
  <si>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</si>
  <si>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</si>
  <si>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</si>
  <si>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</si>
  <si>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</si>
  <si>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</si>
  <si>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</si>
  <si>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</si>
  <si>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</si>
  <si>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</si>
  <si>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</si>
  <si>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</si>
  <si>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</si>
  <si>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</si>
  <si>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</si>
  <si>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</si>
  <si>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</si>
  <si>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</si>
  <si>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</si>
  <si>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</si>
  <si>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</si>
  <si>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</si>
  <si>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</si>
  <si>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</si>
  <si>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</si>
  <si>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</si>
  <si>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</si>
  <si>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</si>
  <si>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</si>
  <si>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</si>
  <si>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</si>
  <si>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</si>
  <si>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</si>
  <si>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</si>
  <si>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</si>
  <si>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</si>
  <si>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</si>
  <si>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</si>
  <si>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</si>
  <si>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</si>
  <si>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</si>
  <si>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</si>
  <si>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</si>
  <si>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</si>
  <si>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</si>
  <si>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</si>
  <si>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</si>
  <si>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</si>
  <si>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</si>
  <si>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</si>
  <si>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</si>
  <si>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</si>
  <si>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</si>
  <si>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</si>
  <si>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</si>
  <si>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</si>
  <si>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</si>
  <si>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</si>
  <si>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</si>
  <si>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</si>
  <si>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</si>
  <si>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</si>
  <si>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</si>
  <si>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</si>
  <si>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</si>
  <si>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</si>
  <si>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</si>
  <si>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</si>
  <si>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</si>
  <si>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</si>
  <si>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</si>
  <si>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</si>
  <si>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</si>
  <si>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</si>
  <si>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</si>
  <si>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</si>
  <si>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</si>
  <si>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</si>
  <si>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</si>
  <si>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</si>
  <si>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</si>
  <si>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</si>
  <si>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</si>
  <si>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</si>
  <si>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</si>
  <si>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</si>
  <si>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</si>
  <si>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</si>
  <si>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</si>
  <si>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</si>
  <si>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</si>
  <si>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</si>
  <si>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</si>
  <si>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</si>
  <si>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</si>
  <si>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</si>
  <si>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</si>
  <si>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</si>
  <si>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</si>
  <si>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</si>
  <si>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</si>
  <si>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</si>
  <si>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</si>
  <si>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</si>
  <si>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</si>
  <si>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</si>
  <si>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</si>
  <si>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</si>
  <si>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</si>
  <si>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</si>
  <si>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</si>
  <si>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</si>
  <si>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</si>
  <si>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</si>
  <si>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</si>
  <si>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</si>
  <si>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</si>
  <si>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</si>
  <si>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</si>
  <si>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</si>
  <si>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</si>
  <si>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</si>
  <si>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</si>
  <si>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</si>
  <si>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</si>
  <si>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</si>
  <si>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</si>
  <si>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</si>
  <si>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</si>
  <si>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</si>
  <si>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</si>
  <si>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</si>
  <si>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</si>
  <si>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</si>
  <si>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</si>
  <si>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</si>
  <si>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</si>
  <si>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</si>
  <si>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</si>
  <si>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</si>
  <si>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</si>
  <si>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</si>
  <si>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</si>
  <si>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</si>
  <si>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</si>
  <si>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</si>
  <si>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</si>
  <si>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</si>
  <si>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</si>
  <si>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</si>
  <si>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</si>
  <si>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</si>
  <si>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</si>
  <si>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</si>
  <si>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</si>
  <si>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</si>
  <si>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</si>
  <si>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</si>
  <si>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</si>
  <si>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</si>
  <si>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</si>
  <si>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</si>
  <si>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</si>
  <si>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</si>
  <si>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</si>
  <si>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</si>
  <si>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</si>
  <si>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</si>
  <si>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</si>
  <si>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</si>
  <si>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</si>
  <si>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</si>
  <si>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</si>
  <si>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</si>
  <si>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</si>
  <si>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</si>
  <si>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</si>
  <si>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</si>
  <si>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</si>
  <si>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</si>
  <si>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</si>
  <si>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</si>
  <si>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</si>
  <si>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</si>
  <si>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</si>
  <si>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</si>
  <si>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</si>
  <si>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</si>
  <si>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</si>
  <si>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</si>
  <si>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</si>
  <si>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</si>
  <si>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</si>
  <si>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</si>
  <si>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</si>
  <si>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</si>
  <si>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</si>
  <si>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</si>
  <si>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</si>
  <si>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</si>
  <si>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</si>
  <si>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</si>
  <si>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</si>
  <si>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</si>
  <si>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</si>
  <si>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</si>
  <si>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</si>
  <si>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</si>
  <si>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</si>
  <si>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</si>
  <si>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</si>
  <si>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</si>
  <si>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</si>
  <si>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</si>
  <si>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</si>
  <si>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</si>
  <si>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</si>
  <si>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</si>
  <si>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</si>
  <si>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</si>
  <si>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</si>
  <si>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</si>
  <si>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</si>
  <si>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</si>
  <si>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</si>
  <si>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</si>
  <si>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</si>
  <si>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</si>
  <si>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</si>
  <si>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</si>
  <si>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</si>
  <si>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</si>
  <si>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</si>
  <si>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</si>
  <si>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</si>
  <si>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</si>
  <si>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</si>
  <si>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</si>
  <si>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</si>
  <si>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</si>
  <si>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</si>
  <si>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</si>
  <si>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</si>
  <si>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</si>
  <si>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</si>
  <si>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</si>
  <si>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</si>
  <si>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</si>
  <si>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</si>
  <si>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</si>
  <si>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</si>
  <si>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</si>
  <si>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</si>
  <si>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</si>
  <si>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</si>
  <si>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</si>
  <si>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</si>
  <si>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</si>
  <si>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</si>
  <si>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</si>
  <si>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</si>
  <si>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</si>
  <si>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</si>
  <si>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</si>
  <si>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</si>
  <si>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</si>
  <si>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</si>
  <si>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</si>
  <si>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</si>
  <si>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</si>
  <si>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</si>
  <si>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</si>
  <si>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</si>
  <si>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</si>
  <si>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</si>
  <si>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</si>
  <si>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</si>
  <si>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</si>
  <si>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</si>
  <si>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</si>
  <si>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</si>
  <si>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</si>
  <si>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</si>
  <si>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</si>
  <si>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</si>
  <si>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</si>
  <si>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</si>
  <si>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</si>
  <si>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</si>
  <si>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</si>
  <si>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</si>
  <si>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</si>
  <si>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</si>
  <si>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</si>
  <si>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</si>
  <si>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</si>
  <si>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</si>
  <si>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</si>
  <si>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</si>
  <si>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</si>
  <si>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</si>
  <si>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</si>
  <si>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</si>
  <si>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</si>
  <si>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</si>
  <si>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</si>
  <si>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</si>
  <si>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</si>
  <si>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</si>
  <si>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</si>
  <si>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</si>
  <si>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</si>
  <si>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</si>
  <si>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</si>
  <si>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</si>
  <si>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</si>
  <si>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</si>
  <si>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</si>
  <si>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</si>
  <si>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</si>
  <si>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</si>
  <si>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</si>
  <si>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</si>
  <si>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</si>
  <si>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</si>
  <si>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</si>
  <si>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</si>
  <si>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</si>
  <si>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</si>
  <si>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</si>
  <si>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</si>
  <si>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</si>
  <si>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</si>
  <si>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</si>
  <si>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</si>
  <si>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</si>
  <si>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</si>
  <si>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</si>
  <si>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</si>
  <si>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</si>
  <si>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</si>
  <si>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</si>
  <si>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</si>
  <si>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</si>
  <si>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</si>
  <si>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</si>
  <si>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</si>
  <si>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</si>
  <si>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</si>
  <si>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</si>
  <si>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</si>
  <si>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</si>
  <si>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</si>
  <si>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</si>
  <si>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</si>
  <si>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</si>
  <si>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</si>
  <si>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</si>
  <si>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</si>
  <si>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</si>
  <si>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</si>
  <si>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</si>
  <si>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</si>
  <si>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</si>
  <si>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</si>
  <si>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</si>
  <si>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</si>
  <si>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</si>
  <si>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</si>
  <si>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</si>
  <si>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</si>
  <si>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</si>
  <si>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</si>
  <si>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</si>
  <si>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</si>
  <si>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</si>
  <si>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</si>
  <si>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</si>
  <si>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</si>
  <si>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</si>
  <si>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</si>
  <si>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</si>
  <si>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</si>
  <si>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</si>
  <si>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</si>
  <si>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</si>
  <si>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</si>
  <si>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</si>
  <si>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</si>
  <si>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</si>
  <si>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</si>
  <si>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</si>
  <si>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</si>
  <si>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</si>
  <si>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</si>
  <si>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</si>
  <si>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</si>
  <si>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</si>
  <si>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</si>
  <si>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</si>
  <si>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</si>
  <si>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</si>
  <si>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</si>
  <si>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</si>
  <si>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</si>
  <si>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</si>
  <si>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</si>
  <si>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</si>
  <si>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</si>
  <si>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</si>
  <si>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</si>
  <si>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</si>
  <si>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</si>
  <si>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</si>
  <si>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</si>
  <si>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</si>
  <si>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</si>
  <si>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</si>
  <si>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</si>
  <si>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</si>
  <si>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</si>
  <si>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</si>
  <si>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</si>
  <si>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</si>
  <si>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</si>
  <si>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</si>
  <si>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</si>
  <si>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</si>
  <si>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</si>
  <si>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</si>
  <si>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</si>
  <si>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</si>
  <si>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</si>
  <si>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</si>
  <si>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</si>
  <si>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</si>
  <si>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</si>
  <si>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</si>
  <si>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</si>
  <si>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</si>
  <si>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</si>
  <si>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</si>
  <si>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</si>
  <si>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</si>
  <si>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</si>
  <si>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</si>
  <si>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</si>
  <si>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</si>
  <si>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</si>
  <si>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</si>
  <si>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</si>
  <si>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</si>
  <si>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</si>
  <si>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</si>
  <si>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</si>
  <si>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</si>
  <si>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</si>
  <si>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</si>
  <si>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</si>
  <si>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</si>
  <si>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</si>
  <si>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</si>
  <si>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</si>
  <si>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</si>
  <si>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</si>
  <si>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</si>
  <si>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</si>
  <si>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</si>
  <si>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</si>
  <si>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</si>
  <si>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</si>
  <si>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</si>
  <si>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</si>
  <si>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</si>
  <si>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</si>
  <si>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</si>
  <si>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</si>
  <si>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</si>
  <si>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</si>
  <si>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</si>
  <si>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</si>
  <si>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</si>
  <si>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</si>
  <si>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</si>
  <si>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</si>
  <si>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</si>
  <si>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</si>
  <si>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</si>
  <si>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</si>
  <si>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</si>
  <si>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</si>
  <si>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</si>
  <si>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</si>
  <si>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</si>
  <si>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</si>
  <si>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</si>
  <si>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</si>
  <si>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</si>
  <si>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</si>
  <si>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</si>
  <si>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</si>
  <si>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</si>
  <si>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</si>
  <si>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</si>
  <si>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</si>
  <si>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</si>
  <si>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</si>
  <si>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</si>
  <si>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</si>
  <si>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</si>
  <si>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</si>
  <si>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</si>
  <si>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</si>
  <si>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</si>
  <si>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</si>
  <si>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</si>
  <si>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</si>
  <si>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</si>
  <si>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</si>
  <si>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</si>
  <si>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</si>
  <si>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</si>
  <si>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</si>
  <si>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</si>
  <si>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</si>
  <si>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</si>
  <si>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</si>
  <si>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</si>
  <si>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</si>
  <si>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</si>
  <si>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</si>
  <si>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</si>
  <si>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</si>
  <si>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</si>
  <si>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</si>
  <si>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</si>
  <si>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</si>
  <si>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</si>
  <si>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</si>
  <si>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</si>
  <si>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</si>
  <si>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</si>
  <si>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</si>
  <si>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</si>
  <si>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</si>
  <si>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</si>
  <si>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</si>
  <si>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</si>
  <si>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</si>
  <si>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</si>
  <si>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</si>
  <si>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</si>
  <si>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</si>
  <si>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</si>
  <si>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</si>
  <si>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</si>
  <si>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</si>
  <si>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</si>
  <si>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</si>
  <si>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</si>
  <si>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</si>
  <si>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</si>
  <si>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</si>
  <si>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</si>
  <si>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</si>
  <si>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</si>
  <si>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</si>
  <si>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</si>
  <si>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</si>
  <si>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</si>
  <si>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</si>
  <si>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</si>
  <si>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</si>
  <si>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</si>
  <si>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</si>
  <si>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</si>
  <si>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</si>
  <si>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</si>
  <si>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</si>
  <si>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</si>
  <si>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</si>
  <si>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</si>
  <si>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</si>
  <si>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</si>
  <si>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</si>
  <si>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</si>
  <si>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</si>
  <si>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</si>
  <si>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</si>
  <si>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</si>
  <si>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</si>
  <si>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</si>
  <si>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</si>
  <si>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</si>
  <si>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</si>
  <si>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</si>
  <si>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</si>
  <si>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</si>
  <si>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</si>
  <si>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</si>
  <si>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</si>
  <si>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</si>
  <si>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</si>
  <si>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</si>
  <si>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</si>
  <si>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</si>
  <si>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</si>
  <si>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</si>
  <si>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</si>
  <si>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</si>
  <si>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</si>
  <si>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</si>
  <si>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</si>
  <si>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</si>
  <si>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</si>
  <si>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</si>
  <si>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</si>
  <si>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</si>
  <si>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</si>
  <si>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</si>
  <si>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</si>
  <si>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</si>
  <si>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</si>
  <si>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</si>
  <si>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</si>
  <si>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</si>
  <si>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</si>
  <si>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</si>
  <si>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</si>
  <si>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</si>
  <si>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</si>
  <si>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</si>
  <si>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</si>
  <si>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</si>
  <si>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</si>
  <si>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</si>
  <si>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</si>
  <si>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</si>
  <si>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</si>
  <si>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</si>
  <si>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</si>
  <si>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</si>
  <si>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</si>
  <si>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</si>
  <si>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</si>
  <si>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</si>
  <si>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</si>
  <si>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</si>
  <si>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</si>
  <si>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</si>
  <si>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</si>
  <si>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</si>
  <si>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</si>
  <si>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</si>
  <si>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</si>
  <si>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</si>
  <si>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</si>
  <si>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</si>
  <si>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</si>
  <si>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</si>
  <si>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</si>
  <si>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</si>
  <si>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</si>
  <si>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</si>
  <si>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</si>
  <si>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</si>
  <si>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</si>
  <si>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</si>
  <si>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</si>
  <si>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</si>
  <si>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</si>
  <si>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</si>
  <si>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</si>
  <si>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</si>
  <si>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</si>
  <si>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</si>
  <si>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</si>
  <si>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</si>
  <si>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</si>
  <si>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</si>
  <si>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</si>
  <si>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</si>
  <si>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</si>
  <si>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</si>
  <si>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</si>
  <si>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</si>
  <si>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</si>
  <si>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</si>
  <si>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</si>
  <si>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</si>
  <si>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</si>
  <si>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</si>
  <si>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</si>
  <si>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</si>
  <si>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</si>
  <si>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</si>
  <si>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</si>
  <si>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</si>
  <si>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</si>
  <si>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</si>
  <si>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</si>
  <si>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</si>
  <si>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</si>
  <si>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</si>
  <si>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</si>
  <si>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</si>
  <si>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</si>
  <si>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</si>
  <si>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</si>
  <si>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</si>
  <si>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</si>
  <si>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</si>
  <si>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</si>
  <si>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</si>
  <si>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</si>
  <si>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</si>
  <si>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</si>
  <si>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</si>
  <si>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</si>
  <si>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</si>
  <si>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</si>
  <si>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</si>
  <si>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</si>
  <si>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</si>
  <si>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</si>
  <si>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</si>
  <si>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</si>
  <si>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</si>
  <si>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</si>
  <si>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</si>
  <si>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</si>
  <si>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</si>
  <si>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</si>
  <si>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</si>
  <si>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</si>
  <si>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</si>
  <si>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</si>
  <si>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</si>
  <si>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</si>
  <si>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</si>
  <si>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</si>
  <si>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</si>
  <si>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</si>
  <si>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</si>
  <si>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</si>
  <si>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</si>
  <si>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</si>
  <si>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</si>
  <si>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</si>
  <si>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</si>
  <si>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</si>
  <si>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</si>
  <si>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</si>
  <si>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</si>
  <si>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</si>
  <si>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</si>
  <si>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</si>
  <si>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</si>
  <si>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</si>
  <si>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</si>
  <si>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</si>
  <si>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</si>
  <si>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</si>
  <si>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</si>
  <si>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</si>
  <si>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</si>
  <si>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</si>
  <si>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</si>
  <si>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</si>
  <si>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</si>
  <si>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</si>
  <si>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</si>
  <si>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</si>
  <si>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</si>
  <si>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</si>
  <si>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</si>
  <si>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</si>
  <si>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</si>
  <si>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</si>
  <si>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</si>
  <si>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</si>
  <si>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</si>
  <si>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</si>
  <si>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</si>
  <si>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</si>
  <si>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</si>
  <si>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</si>
  <si>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</si>
  <si>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</si>
  <si>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</si>
  <si>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</si>
  <si>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</si>
  <si>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</si>
  <si>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</si>
  <si>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</si>
  <si>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</si>
  <si>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</si>
  <si>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</si>
  <si>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</si>
  <si>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</si>
  <si>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</si>
  <si>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</si>
  <si>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</si>
  <si>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</si>
  <si>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</si>
  <si>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</si>
  <si>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</si>
  <si>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</si>
  <si>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</si>
  <si>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</si>
  <si>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</si>
  <si>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</si>
  <si>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</si>
  <si>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</si>
  <si>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</si>
  <si>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</si>
  <si>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</si>
  <si>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</si>
  <si>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</si>
  <si>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</si>
  <si>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</si>
  <si>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</si>
  <si>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</si>
  <si>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</si>
  <si>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</si>
  <si>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</si>
  <si>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</si>
  <si>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</si>
  <si>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</si>
  <si>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</si>
  <si>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</si>
  <si>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</si>
  <si>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</si>
  <si>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</si>
  <si>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</si>
  <si>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</si>
  <si>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</si>
  <si>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</si>
  <si>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</si>
  <si>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</si>
  <si>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</si>
  <si>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</si>
  <si>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</si>
  <si>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</si>
  <si>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</si>
  <si>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</si>
  <si>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</si>
  <si>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</si>
  <si>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</si>
  <si>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</si>
  <si>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</si>
  <si>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</si>
  <si>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</si>
  <si>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</si>
  <si>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</si>
  <si>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</si>
  <si>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</si>
  <si>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</si>
  <si>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</si>
  <si>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</si>
  <si>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</si>
  <si>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</si>
  <si>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</si>
  <si>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</si>
  <si>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</si>
  <si>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</si>
  <si>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</si>
  <si>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</si>
  <si>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</si>
  <si>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</si>
  <si>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</si>
  <si>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</si>
  <si>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</si>
  <si>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</si>
  <si>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</si>
  <si>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</si>
  <si>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</si>
  <si>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</si>
  <si>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</si>
  <si>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</si>
  <si>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</si>
  <si>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</si>
  <si>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</si>
  <si>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</si>
  <si>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</si>
  <si>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</si>
  <si>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</si>
  <si>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</si>
  <si>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</si>
  <si>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</si>
  <si>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</si>
  <si>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</si>
  <si>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</si>
  <si>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</si>
  <si>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</si>
  <si>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</si>
  <si>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</si>
  <si>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</si>
  <si>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</si>
  <si>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</si>
  <si>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</si>
  <si>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</si>
  <si>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</si>
  <si>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</si>
  <si>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</si>
  <si>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</si>
  <si>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</si>
  <si>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</si>
  <si>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</si>
  <si>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</si>
  <si>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</si>
  <si>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</si>
  <si>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</si>
  <si>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</si>
  <si>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</si>
  <si>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</si>
  <si>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</si>
  <si>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</si>
  <si>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</si>
  <si>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</si>
  <si>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</si>
  <si>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</si>
  <si>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</si>
  <si>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</si>
  <si>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</si>
  <si>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</si>
  <si>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</si>
  <si>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</si>
  <si>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</si>
  <si>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</si>
  <si>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</si>
  <si>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</si>
  <si>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</si>
  <si>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</si>
  <si>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</si>
  <si>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</si>
  <si>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</si>
  <si>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</si>
  <si>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</si>
  <si>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</si>
  <si>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</si>
  <si>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</si>
  <si>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</si>
  <si>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</si>
  <si>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</si>
  <si>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</si>
  <si>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</si>
  <si>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</si>
  <si>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</si>
  <si>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</si>
  <si>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</si>
  <si>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</si>
  <si>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</si>
  <si>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</si>
  <si>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</si>
  <si>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</si>
  <si>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</si>
  <si>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</si>
  <si>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</si>
  <si>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</si>
  <si>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</si>
  <si>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</si>
  <si>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</si>
  <si>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</si>
  <si>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</si>
  <si>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</si>
  <si>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</si>
  <si>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</si>
  <si>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</si>
  <si>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</si>
  <si>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</si>
  <si>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</si>
  <si>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</si>
  <si>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</si>
  <si>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</si>
  <si>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</si>
  <si>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</si>
  <si>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</si>
  <si>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</si>
  <si>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</si>
  <si>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</si>
  <si>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</si>
  <si>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</si>
  <si>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</si>
  <si>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</si>
  <si>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</si>
  <si>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</si>
  <si>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</si>
  <si>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</si>
  <si>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</si>
  <si>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</si>
  <si>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</si>
  <si>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</si>
  <si>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</si>
  <si>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</si>
  <si>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</si>
  <si>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</si>
  <si>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</si>
  <si>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</si>
  <si>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</si>
  <si>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</si>
  <si>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</si>
  <si>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</si>
  <si>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</si>
  <si>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</si>
  <si>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</si>
  <si>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</si>
  <si>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</si>
  <si>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</si>
  <si>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</si>
  <si>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</si>
  <si>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</si>
  <si>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</si>
  <si>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</si>
  <si>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</si>
  <si>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</si>
  <si>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</si>
  <si>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</si>
  <si>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</si>
  <si>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</si>
  <si>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</si>
  <si>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</si>
  <si>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</si>
  <si>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</si>
  <si>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</si>
  <si>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</si>
  <si>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</si>
  <si>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</si>
  <si>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</si>
  <si>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</si>
  <si>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</si>
  <si>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</si>
  <si>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</si>
  <si>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</si>
  <si>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</si>
  <si>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</si>
  <si>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</si>
  <si>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</si>
  <si>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</si>
  <si>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</si>
  <si>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</si>
  <si>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</si>
  <si>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</si>
  <si>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</si>
  <si>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</si>
  <si>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</si>
  <si>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</si>
  <si>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</si>
  <si>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</si>
  <si>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</si>
  <si>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</si>
  <si>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</si>
  <si>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</si>
  <si>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</si>
  <si>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</si>
  <si>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</si>
  <si>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</si>
  <si>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</si>
  <si>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</si>
  <si>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</si>
  <si>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</si>
  <si>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</si>
  <si>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</si>
  <si>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</si>
  <si>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</si>
  <si>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</si>
  <si>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</si>
  <si>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</si>
  <si>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</si>
  <si>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</si>
  <si>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</si>
  <si>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</si>
  <si>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</si>
  <si>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</si>
  <si>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</si>
  <si>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</si>
  <si>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</si>
  <si>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</si>
  <si>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</si>
  <si>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</si>
  <si>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</si>
  <si>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</si>
  <si>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</si>
  <si>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</si>
  <si>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</si>
  <si>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</si>
  <si>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</si>
  <si>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</si>
  <si>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</si>
  <si>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</si>
  <si>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</si>
  <si>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</si>
  <si>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</si>
  <si>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</si>
  <si>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</si>
  <si>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</si>
  <si>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</si>
  <si>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</si>
  <si>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</si>
  <si>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</si>
  <si>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</si>
  <si>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</si>
  <si>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</si>
  <si>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</si>
  <si>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</si>
  <si>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</si>
  <si>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</si>
  <si>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</si>
  <si>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</si>
  <si>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</si>
  <si>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</si>
  <si>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</si>
  <si>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</si>
  <si>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</si>
  <si>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</si>
  <si>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</si>
  <si>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</si>
  <si>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</si>
  <si>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</si>
  <si>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</si>
  <si>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</si>
  <si>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</si>
  <si>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</si>
  <si>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</si>
  <si>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</si>
  <si>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</si>
  <si>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</si>
  <si>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</si>
  <si>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</si>
  <si>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</si>
  <si>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</si>
  <si>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</si>
  <si>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</si>
  <si>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</si>
  <si>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</si>
  <si>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</si>
  <si>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</si>
  <si>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</si>
  <si>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</si>
  <si>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</si>
  <si>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</si>
  <si>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</si>
  <si>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</si>
  <si>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</si>
  <si>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</si>
  <si>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</si>
  <si>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</si>
  <si>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</si>
  <si>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</si>
  <si>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</si>
  <si>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</si>
  <si>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</si>
  <si>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</si>
  <si>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</si>
  <si>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</si>
  <si>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</si>
  <si>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</si>
  <si>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</si>
  <si>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</si>
  <si>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</si>
  <si>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</si>
  <si>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</si>
  <si>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</si>
  <si>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</si>
  <si>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</si>
  <si>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</si>
  <si>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</si>
  <si>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</si>
  <si>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</si>
  <si>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</si>
  <si>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</si>
  <si>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</si>
  <si>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</si>
  <si>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</si>
  <si>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</si>
  <si>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</si>
  <si>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</si>
  <si>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</si>
  <si>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</si>
  <si>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</si>
  <si>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</si>
  <si>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</si>
  <si>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</si>
  <si>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</si>
  <si>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</si>
  <si>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</si>
  <si>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</si>
  <si>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</si>
  <si>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</si>
  <si>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</si>
  <si>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</si>
  <si>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</si>
  <si>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</si>
  <si>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</si>
  <si>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</si>
  <si>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</si>
  <si>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</si>
  <si>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</si>
  <si>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</si>
  <si>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</si>
  <si>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</si>
  <si>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</si>
  <si>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</si>
  <si>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</si>
  <si>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</si>
  <si>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</si>
  <si>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</si>
  <si>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</si>
  <si>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</si>
  <si>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</si>
  <si>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</si>
  <si>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</si>
  <si>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</si>
  <si>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</si>
  <si>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</si>
  <si>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</si>
  <si>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</si>
  <si>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</si>
  <si>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</si>
  <si>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</si>
  <si>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</si>
  <si>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</si>
  <si>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</si>
  <si>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</si>
  <si>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</si>
  <si>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</si>
  <si>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</si>
  <si>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</si>
  <si>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</si>
  <si>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</si>
  <si>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</si>
  <si>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</si>
  <si>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</si>
  <si>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</si>
  <si>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</si>
  <si>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</si>
  <si>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</si>
  <si>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</si>
  <si>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</si>
  <si>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</si>
  <si>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</si>
  <si>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</si>
  <si>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</si>
  <si>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</si>
  <si>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</si>
  <si>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</si>
  <si>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</si>
  <si>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</si>
  <si>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</si>
  <si>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</si>
  <si>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</si>
  <si>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</si>
  <si>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</si>
  <si>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</si>
  <si>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</si>
  <si>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</si>
  <si>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</si>
  <si>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</si>
  <si>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</si>
  <si>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</si>
  <si>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</si>
  <si>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</si>
  <si>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</si>
  <si>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</si>
  <si>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</si>
  <si>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</si>
  <si>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</si>
  <si>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</si>
  <si>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</si>
  <si>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</si>
  <si>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</si>
  <si>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</si>
  <si>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</si>
  <si>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</si>
  <si>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</si>
  <si>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</si>
  <si>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</si>
  <si>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</si>
  <si>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</si>
  <si>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</si>
  <si>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</si>
  <si>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</si>
  <si>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</si>
  <si>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</si>
  <si>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</si>
  <si>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</si>
  <si>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</si>
  <si>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</si>
  <si>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</si>
  <si>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</si>
  <si>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</si>
  <si>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</si>
  <si>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</si>
  <si>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</si>
  <si>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</si>
  <si>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</si>
  <si>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</si>
  <si>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</si>
  <si>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</si>
  <si>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</si>
  <si>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</si>
  <si>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</si>
  <si>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</si>
  <si>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</si>
  <si>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</si>
  <si>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</si>
  <si>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</si>
  <si>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</si>
  <si>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</si>
  <si>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</si>
  <si>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</si>
  <si>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</si>
  <si>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</si>
  <si>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</si>
  <si>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</si>
  <si>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</si>
  <si>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</si>
  <si>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</si>
  <si>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</si>
  <si>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</si>
  <si>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</si>
  <si>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</si>
  <si>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</si>
  <si>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</si>
  <si>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</si>
  <si>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</si>
  <si>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</si>
  <si>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</si>
  <si>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</si>
  <si>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</si>
  <si>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</si>
  <si>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</si>
  <si>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</si>
  <si>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</si>
  <si>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</si>
  <si>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</si>
  <si>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</si>
  <si>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</si>
  <si>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</si>
  <si>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</si>
  <si>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</si>
  <si>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</si>
  <si>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</si>
  <si>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</si>
  <si>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</si>
  <si>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</si>
  <si>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</si>
  <si>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</si>
  <si>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</si>
  <si>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</si>
  <si>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</si>
  <si>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</si>
  <si>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</si>
  <si>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</si>
  <si>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</si>
  <si>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</si>
  <si>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</si>
  <si>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</si>
  <si>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</si>
  <si>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</si>
  <si>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</si>
  <si>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</si>
  <si>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</si>
  <si>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</si>
  <si>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</si>
  <si>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</si>
  <si>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</si>
  <si>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</si>
  <si>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</si>
  <si>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</si>
  <si>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</si>
  <si>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</si>
  <si>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</si>
  <si>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</si>
  <si>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</si>
  <si>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</si>
  <si>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</si>
  <si>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</si>
  <si>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</si>
  <si>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</si>
  <si>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</si>
  <si>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</si>
  <si>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</si>
  <si>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</si>
  <si>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</si>
  <si>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</si>
  <si>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</si>
  <si>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</si>
  <si>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</si>
  <si>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</si>
  <si>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</si>
  <si>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</si>
  <si>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</si>
  <si>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</si>
  <si>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</si>
  <si>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</si>
  <si>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</si>
  <si>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</si>
  <si>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</si>
  <si>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</si>
  <si>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</si>
  <si>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</si>
  <si>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</si>
  <si>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</si>
  <si>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</si>
  <si>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</si>
  <si>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</si>
  <si>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</si>
  <si>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</si>
  <si>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</si>
  <si>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</si>
  <si>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</si>
  <si>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</si>
  <si>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</si>
  <si>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</si>
  <si>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</si>
  <si>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</si>
  <si>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</si>
  <si>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</si>
  <si>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</si>
  <si>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</si>
  <si>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</si>
  <si>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</si>
  <si>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</si>
  <si>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</si>
  <si>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</si>
  <si>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</si>
  <si>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</si>
  <si>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</si>
  <si>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</si>
  <si>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</si>
  <si>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</si>
  <si>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</si>
  <si>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</si>
  <si>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</si>
  <si>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</si>
  <si>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</si>
  <si>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</si>
  <si>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</si>
  <si>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</si>
  <si>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</si>
  <si>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</si>
  <si>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</si>
  <si>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</si>
  <si>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</si>
  <si>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</si>
  <si>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</si>
  <si>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</si>
  <si>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</si>
  <si>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</si>
  <si>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</si>
  <si>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</si>
  <si>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</si>
  <si>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</si>
  <si>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</si>
  <si>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</si>
  <si>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</si>
  <si>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</si>
  <si>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</si>
  <si>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</si>
  <si>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</si>
  <si>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</si>
  <si>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</si>
  <si>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</si>
  <si>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</si>
  <si>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</si>
  <si>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</si>
  <si>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</si>
  <si>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</si>
  <si>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</si>
  <si>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</si>
  <si>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</si>
  <si>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</si>
  <si>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</si>
  <si>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</si>
  <si>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</si>
  <si>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</si>
  <si>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</si>
  <si>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</si>
  <si>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</si>
  <si>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</si>
  <si>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</si>
  <si>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</si>
  <si>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</si>
  <si>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</si>
  <si>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</si>
  <si>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</si>
  <si>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</si>
  <si>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</si>
  <si>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</si>
  <si>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</si>
  <si>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</si>
  <si>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</si>
  <si>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</si>
  <si>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</si>
  <si>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</si>
  <si>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</si>
  <si>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</si>
  <si>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</si>
  <si>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</si>
  <si>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</si>
  <si>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</si>
  <si>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</si>
  <si>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</si>
  <si>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</si>
  <si>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</si>
  <si>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</si>
  <si>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</si>
  <si>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</si>
  <si>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</si>
  <si>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</si>
  <si>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</si>
  <si>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</si>
  <si>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</si>
  <si>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</si>
  <si>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</si>
  <si>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</si>
  <si>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</si>
  <si>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</si>
  <si>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</si>
  <si>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</si>
  <si>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</si>
  <si>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</si>
  <si>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</si>
  <si>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</si>
  <si>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</si>
  <si>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</si>
  <si>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</si>
  <si>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</si>
  <si>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</si>
  <si>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</si>
  <si>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</si>
  <si>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</si>
  <si>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</si>
  <si>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</si>
  <si>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</si>
  <si>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</si>
  <si>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</si>
  <si>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</si>
  <si>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</si>
  <si>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</si>
  <si>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</si>
  <si>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</si>
  <si>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</si>
  <si>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</si>
  <si>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</si>
  <si>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</si>
  <si>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</si>
  <si>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</si>
  <si>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</si>
  <si>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</si>
  <si>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</si>
  <si>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</si>
  <si>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</si>
  <si>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</si>
  <si>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</si>
  <si>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</si>
  <si>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</si>
  <si>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</si>
  <si>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</si>
  <si>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</si>
  <si>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</si>
  <si>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</si>
  <si>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</si>
  <si>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</si>
  <si>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</si>
  <si>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</si>
  <si>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</si>
  <si>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</si>
  <si>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</si>
  <si>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</si>
  <si>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</si>
  <si>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</si>
  <si>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</si>
  <si>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</si>
  <si>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</si>
  <si>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</si>
  <si>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</si>
  <si>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</si>
  <si>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</si>
  <si>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</si>
  <si>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</si>
  <si>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</si>
  <si>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</si>
  <si>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</si>
  <si>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</si>
  <si>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</si>
  <si>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</si>
  <si>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</si>
  <si>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</si>
  <si>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</si>
  <si>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</si>
  <si>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</si>
  <si>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</si>
  <si>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</si>
  <si>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</si>
  <si>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</si>
  <si>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</si>
  <si>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</si>
  <si>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</si>
  <si>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</si>
  <si>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</si>
  <si>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</si>
  <si>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</si>
  <si>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</si>
  <si>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</si>
  <si>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</si>
  <si>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</si>
  <si>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</si>
  <si>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</si>
  <si>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</si>
  <si>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</si>
  <si>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</si>
  <si>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</si>
  <si>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</si>
  <si>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</si>
  <si>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</si>
  <si>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</si>
  <si>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</si>
  <si>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</si>
  <si>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</si>
  <si>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</si>
  <si>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</si>
  <si>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</si>
  <si>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</si>
  <si>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</si>
  <si>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</si>
  <si>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</si>
  <si>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</si>
  <si>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</si>
  <si>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</si>
  <si>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</si>
  <si>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</si>
  <si>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</si>
  <si>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</si>
  <si>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</si>
  <si>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</si>
  <si>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</si>
  <si>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</si>
  <si>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</si>
  <si>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</si>
  <si>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</si>
  <si>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</si>
  <si>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</si>
  <si>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</si>
  <si>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</si>
  <si>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</si>
  <si>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</si>
  <si>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</si>
  <si>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</si>
  <si>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</si>
  <si>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</si>
  <si>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</si>
  <si>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</si>
  <si>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</si>
  <si>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</si>
  <si>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</si>
  <si>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</si>
  <si>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</si>
  <si>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</si>
  <si>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</si>
  <si>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</si>
  <si>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</si>
  <si>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</si>
  <si>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</si>
  <si>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</si>
  <si>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</si>
  <si>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</si>
  <si>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</si>
  <si>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</si>
  <si>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</si>
  <si>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</si>
  <si>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</si>
  <si>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</si>
  <si>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</si>
  <si>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</si>
  <si>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</si>
  <si>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</si>
  <si>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</si>
  <si>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</si>
  <si>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</si>
  <si>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</si>
  <si>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</si>
  <si>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</si>
  <si>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</si>
  <si>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</si>
  <si>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</si>
  <si>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</si>
  <si>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</si>
  <si>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</si>
  <si>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</si>
  <si>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</si>
  <si>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</si>
  <si>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</si>
  <si>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</si>
  <si>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</si>
  <si>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</si>
  <si>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</si>
  <si>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</si>
  <si>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</si>
  <si>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</si>
  <si>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</si>
  <si>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</si>
  <si>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</si>
  <si>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</si>
  <si>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</si>
  <si>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</si>
  <si>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</si>
  <si>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</si>
  <si>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</si>
  <si>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</si>
  <si>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</si>
  <si>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</si>
  <si>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</si>
  <si>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</si>
  <si>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</si>
  <si>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</si>
  <si>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</si>
  <si>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</si>
  <si>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</si>
  <si>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</si>
  <si>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</si>
  <si>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</si>
  <si>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</si>
  <si>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</si>
  <si>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</si>
  <si>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</si>
  <si>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</si>
  <si>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</si>
  <si>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</si>
  <si>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</si>
  <si>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</si>
  <si>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</si>
  <si>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</si>
  <si>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</si>
  <si>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</si>
  <si>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</si>
  <si>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</si>
  <si>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</si>
  <si>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</si>
  <si>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</si>
  <si>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</si>
  <si>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</si>
  <si>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</si>
  <si>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</si>
  <si>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</si>
  <si>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</si>
  <si>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</si>
  <si>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</si>
  <si>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</si>
  <si>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</si>
  <si>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</si>
  <si>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</si>
  <si>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</si>
  <si>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</si>
  <si>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</si>
  <si>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</si>
  <si>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</si>
  <si>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</si>
  <si>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</si>
  <si>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</si>
  <si>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</si>
  <si>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</si>
  <si>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</si>
  <si>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</si>
  <si>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</si>
  <si>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</si>
  <si>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</si>
  <si>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</si>
  <si>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</si>
  <si>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</si>
  <si>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</si>
  <si>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</si>
  <si>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</si>
  <si>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</si>
  <si>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</si>
  <si>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</si>
  <si>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</si>
  <si>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</si>
  <si>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</si>
  <si>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</si>
  <si>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</si>
  <si>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</si>
  <si>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</si>
  <si>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</si>
  <si>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</si>
  <si>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</si>
  <si>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</si>
  <si>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</si>
  <si>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</si>
  <si>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</si>
  <si>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</si>
  <si>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</si>
  <si>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</si>
  <si>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</si>
  <si>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</si>
  <si>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</si>
  <si>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</si>
  <si>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</si>
  <si>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</si>
  <si>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</si>
  <si>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</si>
  <si>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</si>
  <si>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</si>
  <si>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</si>
  <si>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</si>
  <si>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</si>
  <si>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</si>
  <si>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</si>
  <si>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</si>
  <si>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</si>
  <si>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</si>
  <si>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</si>
  <si>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</si>
  <si>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</si>
  <si>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</si>
  <si>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</si>
  <si>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</si>
  <si>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</si>
  <si>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</si>
  <si>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</si>
  <si>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</si>
  <si>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</si>
  <si>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</si>
  <si>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</si>
  <si>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</si>
  <si>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</si>
  <si>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</si>
  <si>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</si>
  <si>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</si>
  <si>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</si>
  <si>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</si>
  <si>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</si>
  <si>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</si>
  <si>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</si>
  <si>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</si>
  <si>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</si>
  <si>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</si>
  <si>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</si>
  <si>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</si>
  <si>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</si>
  <si>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</si>
  <si>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</si>
  <si>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</si>
  <si>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</si>
  <si>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</si>
  <si>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</si>
  <si>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</si>
  <si>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</si>
  <si>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</si>
  <si>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</si>
  <si>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</si>
  <si>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</si>
  <si>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</si>
  <si>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</si>
  <si>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</si>
  <si>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</si>
  <si>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</si>
  <si>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</si>
  <si>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</si>
  <si>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</si>
  <si>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</si>
  <si>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</si>
  <si>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</si>
  <si>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</si>
  <si>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</si>
  <si>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</si>
  <si>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</si>
  <si>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</si>
  <si>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</si>
  <si>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</si>
  <si>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</si>
  <si>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</si>
  <si>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</si>
  <si>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</si>
  <si>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</si>
  <si>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</si>
  <si>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</si>
  <si>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</si>
  <si>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</si>
  <si>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</si>
  <si>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</si>
  <si>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</si>
  <si>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</si>
  <si>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</si>
  <si>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</si>
  <si>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</si>
  <si>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</si>
  <si>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</si>
  <si>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</si>
  <si>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</si>
  <si>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</si>
  <si>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</si>
  <si>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</si>
  <si>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</si>
  <si>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</si>
  <si>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</si>
  <si>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</si>
  <si>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</si>
  <si>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</si>
  <si>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</si>
  <si>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</si>
  <si>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</si>
  <si>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</si>
  <si>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</si>
  <si>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</si>
  <si>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</si>
  <si>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</si>
  <si>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</si>
  <si>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</si>
  <si>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</si>
  <si>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</si>
  <si>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</si>
  <si>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</si>
  <si>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</si>
  <si>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</si>
  <si>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</si>
  <si>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</si>
  <si>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</si>
  <si>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</si>
  <si>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</si>
  <si>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</si>
  <si>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</si>
  <si>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</si>
  <si>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</si>
  <si>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</si>
  <si>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</si>
  <si>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</si>
  <si>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</si>
  <si>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</si>
  <si>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</si>
  <si>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</si>
  <si>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</si>
  <si>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</si>
  <si>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</si>
  <si>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</si>
  <si>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</si>
  <si>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</si>
  <si>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</si>
  <si>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</si>
  <si>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</si>
  <si>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</si>
  <si>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</si>
  <si>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</si>
  <si>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</si>
  <si>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</si>
  <si>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</si>
  <si>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</si>
  <si>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</si>
  <si>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</si>
  <si>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</si>
  <si>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</si>
  <si>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</si>
  <si>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</si>
  <si>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</si>
  <si>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</si>
  <si>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</si>
  <si>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</si>
  <si>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</si>
  <si>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</si>
  <si>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</si>
  <si>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</si>
  <si>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</si>
  <si>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</si>
  <si>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</si>
  <si>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</si>
  <si>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</si>
  <si>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</si>
  <si>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</si>
  <si>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</si>
  <si>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</si>
  <si>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</si>
  <si>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</si>
  <si>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</si>
  <si>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</si>
  <si>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</si>
  <si>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</si>
  <si>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</si>
  <si>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</si>
  <si>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</si>
  <si>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</si>
  <si>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</si>
  <si>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</si>
  <si>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</si>
  <si>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</si>
  <si>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</si>
  <si>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</si>
  <si>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</si>
  <si>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</si>
  <si>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</si>
  <si>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</si>
  <si>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</si>
  <si>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</si>
  <si>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</si>
  <si>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</si>
  <si>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</si>
  <si>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</si>
  <si>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</si>
  <si>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</si>
  <si>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</si>
  <si>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</si>
  <si>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</si>
  <si>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</si>
  <si>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</si>
  <si>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</si>
  <si>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</si>
  <si>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</si>
  <si>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</si>
  <si>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</si>
  <si>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</si>
  <si>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</si>
  <si>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</si>
  <si>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</si>
  <si>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</si>
  <si>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</si>
  <si>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</si>
  <si>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</si>
  <si>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</si>
  <si>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</si>
  <si>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</si>
  <si>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</si>
  <si>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</si>
  <si>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</si>
  <si>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</si>
  <si>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</si>
  <si>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</si>
  <si>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</si>
  <si>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</si>
  <si>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</si>
  <si>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</si>
  <si>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</si>
  <si>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</si>
  <si>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</si>
  <si>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</si>
  <si>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</si>
  <si>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</si>
  <si>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</si>
  <si>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</si>
  <si>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</si>
  <si>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</si>
  <si>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</si>
  <si>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</si>
  <si>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</si>
  <si>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</si>
  <si>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</si>
  <si>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</si>
  <si>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</si>
  <si>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</si>
  <si>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</si>
  <si>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</si>
  <si>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</si>
  <si>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</si>
  <si>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</si>
  <si>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</si>
  <si>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</si>
  <si>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</si>
  <si>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</si>
  <si>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</si>
  <si>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</si>
  <si>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</si>
  <si>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</si>
  <si>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</si>
  <si>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</si>
  <si>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</si>
  <si>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</si>
  <si>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</si>
  <si>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</si>
  <si>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</si>
  <si>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</si>
  <si>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</si>
  <si>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</si>
  <si>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</si>
  <si>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</si>
  <si>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</si>
  <si>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</si>
  <si>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</si>
  <si>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</si>
  <si>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</si>
  <si>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</si>
  <si>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</si>
  <si>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</si>
  <si>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</si>
  <si>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</si>
  <si>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</si>
  <si>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</si>
  <si>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</si>
  <si>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</si>
  <si>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</si>
  <si>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</si>
  <si>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</si>
  <si>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</si>
  <si>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</si>
  <si>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</si>
  <si>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</si>
  <si>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</si>
  <si>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</si>
  <si>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</si>
  <si>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</si>
  <si>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</si>
  <si>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</si>
  <si>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</si>
  <si>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</si>
  <si>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</si>
  <si>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</si>
  <si>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</si>
  <si>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</si>
  <si>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</si>
  <si>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</si>
  <si>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</si>
  <si>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</si>
  <si>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</si>
  <si>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</si>
  <si>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</si>
  <si>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</si>
  <si>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</si>
  <si>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</si>
  <si>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</si>
  <si>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</si>
  <si>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</si>
  <si>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</si>
  <si>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</si>
  <si>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</si>
  <si>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</si>
  <si>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</si>
  <si>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</si>
  <si>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</si>
  <si>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</si>
  <si>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</si>
  <si>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</si>
  <si>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</si>
  <si>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</si>
  <si>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</si>
  <si>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</si>
  <si>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</si>
  <si>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</si>
  <si>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</si>
  <si>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</si>
  <si>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</si>
  <si>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</si>
  <si>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</si>
  <si>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</si>
  <si>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</si>
  <si>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</si>
  <si>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</si>
  <si>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</si>
  <si>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</si>
  <si>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</si>
  <si>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</si>
  <si>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</si>
  <si>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</si>
  <si>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</si>
  <si>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</si>
  <si>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</si>
  <si>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</si>
  <si>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</si>
  <si>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</si>
  <si>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</si>
  <si>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</si>
  <si>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</si>
  <si>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</si>
  <si>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</si>
  <si>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</si>
  <si>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</si>
  <si>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</si>
  <si>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</si>
  <si>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</si>
  <si>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</si>
  <si>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</si>
  <si>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</si>
  <si>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</si>
  <si>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</si>
  <si>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</si>
  <si>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</si>
  <si>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</si>
  <si>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</si>
  <si>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</si>
  <si>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</si>
  <si>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</si>
  <si>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</si>
  <si>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</si>
  <si>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</si>
  <si>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</si>
  <si>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</si>
  <si>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</si>
  <si>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</si>
  <si>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</si>
  <si>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</si>
  <si>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</si>
  <si>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</si>
  <si>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</si>
  <si>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</si>
  <si>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</si>
  <si>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</si>
  <si>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</si>
  <si>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</si>
  <si>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</si>
  <si>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</si>
  <si>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</si>
  <si>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</si>
  <si>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</si>
  <si>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</si>
  <si>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</si>
  <si>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</si>
  <si>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</si>
  <si>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</si>
  <si>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</si>
  <si>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</si>
  <si>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</si>
  <si>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</si>
  <si>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</si>
  <si>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</si>
  <si>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</si>
  <si>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</si>
  <si>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</si>
  <si>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</si>
  <si>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</si>
  <si>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</si>
  <si>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</si>
  <si>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</si>
  <si>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</si>
  <si>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</si>
  <si>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</si>
  <si>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</si>
  <si>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</si>
  <si>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</si>
  <si>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</si>
  <si>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</si>
  <si>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</si>
  <si>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</si>
  <si>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</si>
  <si>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</si>
  <si>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</si>
  <si>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</si>
  <si>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</si>
  <si>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</si>
  <si>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</si>
  <si>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</si>
  <si>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</si>
  <si>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</si>
  <si>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</si>
  <si>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</si>
  <si>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</si>
  <si>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</si>
  <si>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</si>
  <si>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</si>
  <si>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</si>
  <si>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</si>
  <si>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</si>
  <si>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</si>
  <si>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</si>
  <si>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</si>
  <si>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</si>
  <si>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</si>
  <si>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</si>
  <si>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</si>
  <si>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</si>
  <si>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</si>
  <si>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</si>
  <si>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</si>
  <si>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</si>
  <si>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</si>
  <si>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</si>
  <si>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</si>
  <si>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</si>
  <si>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</si>
  <si>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</si>
  <si>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</si>
  <si>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</si>
  <si>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</si>
  <si>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</si>
  <si>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</si>
  <si>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</si>
  <si>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</si>
  <si>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</si>
  <si>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</si>
  <si>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</si>
  <si>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</si>
  <si>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</si>
  <si>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</si>
  <si>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</si>
  <si>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</si>
  <si>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</si>
  <si>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</si>
  <si>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</si>
  <si>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</si>
  <si>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</si>
  <si>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</si>
  <si>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</si>
  <si>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</si>
  <si>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</si>
  <si>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</si>
  <si>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</si>
  <si>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</si>
  <si>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</si>
  <si>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</si>
  <si>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</si>
  <si>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</si>
  <si>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</si>
  <si>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</si>
  <si>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</si>
  <si>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</si>
  <si>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</si>
  <si>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</si>
  <si>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</si>
  <si>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</si>
  <si>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</si>
  <si>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</si>
  <si>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</si>
  <si>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</si>
  <si>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</si>
  <si>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</si>
  <si>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</si>
  <si>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</si>
  <si>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</si>
  <si>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</si>
  <si>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</si>
  <si>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</si>
  <si>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</si>
  <si>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</si>
  <si>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</si>
  <si>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</si>
  <si>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</si>
  <si>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</si>
  <si>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</si>
  <si>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</si>
  <si>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</si>
  <si>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</si>
  <si>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</si>
  <si>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</si>
  <si>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</si>
  <si>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</si>
  <si>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</si>
  <si>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</si>
  <si>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</si>
  <si>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</si>
  <si>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</si>
  <si>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</si>
  <si>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</si>
  <si>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</si>
  <si>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</si>
  <si>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</si>
  <si>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</si>
  <si>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</si>
  <si>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</si>
  <si>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</si>
  <si>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</si>
  <si>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</si>
  <si>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</si>
  <si>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</si>
  <si>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</si>
  <si>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</si>
  <si>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</si>
  <si>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</si>
  <si>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</si>
  <si>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</si>
  <si>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</si>
  <si>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</si>
  <si>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</si>
  <si>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</si>
  <si>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</si>
  <si>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</si>
  <si>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</si>
  <si>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</si>
  <si>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</si>
  <si>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</si>
  <si>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</si>
  <si>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</si>
  <si>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</si>
  <si>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</si>
  <si>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</si>
  <si>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</si>
  <si>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</si>
  <si>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</si>
  <si>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</si>
  <si>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</si>
  <si>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</si>
  <si>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</si>
  <si>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</si>
  <si>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</si>
  <si>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</si>
  <si>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</si>
  <si>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</si>
  <si>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</si>
  <si>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</si>
  <si>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</si>
  <si>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</si>
  <si>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</si>
  <si>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</si>
  <si>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</si>
  <si>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</si>
  <si>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</si>
  <si>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</si>
  <si>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</si>
  <si>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</si>
  <si>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</si>
  <si>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</si>
  <si>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</si>
  <si>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</si>
  <si>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</si>
  <si>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</si>
  <si>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</si>
  <si>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</si>
  <si>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</si>
  <si>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</si>
  <si>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</si>
  <si>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</si>
  <si>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</si>
  <si>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</si>
  <si>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</si>
  <si>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</si>
  <si>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</si>
  <si>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</si>
  <si>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</si>
  <si>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</si>
  <si>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</si>
  <si>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</si>
  <si>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</si>
  <si>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</si>
  <si>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</si>
  <si>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</si>
  <si>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</si>
  <si>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</si>
  <si>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</si>
  <si>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</si>
  <si>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</si>
  <si>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</si>
  <si>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</si>
  <si>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</si>
  <si>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</si>
  <si>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</si>
  <si>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</si>
  <si>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</si>
  <si>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</si>
  <si>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</si>
  <si>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</si>
  <si>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</si>
  <si>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</si>
  <si>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</si>
  <si>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</si>
  <si>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</si>
  <si>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</si>
  <si>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</si>
  <si>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</si>
  <si>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</si>
  <si>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</si>
  <si>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</si>
  <si>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</si>
  <si>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</si>
  <si>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</si>
  <si>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</si>
  <si>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</si>
  <si>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</si>
  <si>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</si>
  <si>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</si>
  <si>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</si>
  <si>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</si>
  <si>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</si>
  <si>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</si>
  <si>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</si>
  <si>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</si>
  <si>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</si>
  <si>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</si>
  <si>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</si>
  <si>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</si>
  <si>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</si>
  <si>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</si>
  <si>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</si>
  <si>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</si>
  <si>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</si>
  <si>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</si>
  <si>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</si>
  <si>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</si>
  <si>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</si>
  <si>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</si>
  <si>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</si>
  <si>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</si>
  <si>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</si>
  <si>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</si>
  <si>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</si>
  <si>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</si>
  <si>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</si>
  <si>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</si>
  <si>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</si>
  <si>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</si>
  <si>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</si>
  <si>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</si>
  <si>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</si>
  <si>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</si>
  <si>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</si>
  <si>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</si>
  <si>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</si>
  <si>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</si>
  <si>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</si>
  <si>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</si>
  <si>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</si>
  <si>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</si>
  <si>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</si>
  <si>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</si>
  <si>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</si>
  <si>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</si>
  <si>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</si>
  <si>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</si>
  <si>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</si>
  <si>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</si>
  <si>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</si>
  <si>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</si>
  <si>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</si>
  <si>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</si>
  <si>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</si>
  <si>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</si>
  <si>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</si>
  <si>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</si>
  <si>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</si>
  <si>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</si>
  <si>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</si>
  <si>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</si>
  <si>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</si>
  <si>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</si>
  <si>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</si>
  <si>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</si>
  <si>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</si>
  <si>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</si>
  <si>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</si>
  <si>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</si>
  <si>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</si>
  <si>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</si>
  <si>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</si>
  <si>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</si>
  <si>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</si>
  <si>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</si>
  <si>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</si>
  <si>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</si>
  <si>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</si>
  <si>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</si>
  <si>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</si>
  <si>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</si>
  <si>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</si>
  <si>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</si>
  <si>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</si>
  <si>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</si>
  <si>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</si>
  <si>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</si>
  <si>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</si>
  <si>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</si>
  <si>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</si>
  <si>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</si>
  <si>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</si>
  <si>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</si>
  <si>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</si>
  <si>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</si>
  <si>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</si>
  <si>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</si>
  <si>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</si>
  <si>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</si>
  <si>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</si>
  <si>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</si>
  <si>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</si>
  <si>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</si>
  <si>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</si>
  <si>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</si>
  <si>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</si>
  <si>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</si>
  <si>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</si>
  <si>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</si>
  <si>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</si>
  <si>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</si>
  <si>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</si>
  <si>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</si>
  <si>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</si>
  <si>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</si>
  <si>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</si>
  <si>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</si>
  <si>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</si>
  <si>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</si>
  <si>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</si>
  <si>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</si>
  <si>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</si>
  <si>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</si>
  <si>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</si>
  <si>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</si>
  <si>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</si>
  <si>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</si>
  <si>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</si>
  <si>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</si>
  <si>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</si>
  <si>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</si>
  <si>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</si>
  <si>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</si>
  <si>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</si>
  <si>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</si>
  <si>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</si>
  <si>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</si>
  <si>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</si>
  <si>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</si>
  <si>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</si>
  <si>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</si>
  <si>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</si>
  <si>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</si>
  <si>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</si>
  <si>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</si>
  <si>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</si>
  <si>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</si>
  <si>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</si>
  <si>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</si>
  <si>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</si>
  <si>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</si>
  <si>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</si>
  <si>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</si>
  <si>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</si>
  <si>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</si>
  <si>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</si>
  <si>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</si>
  <si>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</si>
  <si>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</si>
  <si>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</si>
  <si>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</si>
  <si>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</si>
  <si>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</si>
  <si>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</si>
  <si>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</si>
  <si>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</si>
  <si>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</si>
  <si>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</si>
  <si>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</si>
  <si>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</si>
  <si>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</si>
  <si>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</si>
  <si>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</si>
  <si>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</si>
  <si>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</si>
  <si>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</si>
  <si>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</si>
  <si>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</si>
  <si>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</si>
  <si>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</si>
  <si>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</si>
  <si>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</si>
  <si>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</si>
  <si>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</si>
  <si>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</si>
  <si>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</si>
  <si>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</si>
  <si>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</si>
  <si>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</si>
  <si>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</si>
  <si>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</si>
  <si>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</si>
  <si>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</si>
  <si>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</si>
  <si>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</si>
  <si>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</si>
  <si>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</si>
  <si>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</si>
  <si>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</si>
  <si>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</si>
  <si>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</si>
  <si>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</si>
  <si>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</si>
  <si>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</si>
  <si>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</si>
  <si>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</si>
  <si>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</si>
  <si>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</si>
  <si>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</si>
  <si>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</si>
  <si>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</si>
  <si>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</si>
  <si>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</si>
  <si>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</si>
  <si>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</si>
  <si>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</si>
  <si>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</si>
  <si>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</si>
  <si>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</si>
  <si>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</si>
  <si>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</si>
  <si>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</si>
  <si>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</si>
  <si>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</si>
  <si>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</si>
  <si>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</si>
  <si>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</si>
  <si>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</si>
  <si>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</si>
  <si>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</si>
  <si>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</si>
  <si>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</si>
  <si>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</si>
  <si>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</si>
  <si>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</si>
  <si>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</si>
  <si>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</si>
  <si>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</si>
  <si>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</si>
  <si>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</si>
  <si>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</si>
  <si>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</si>
  <si>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</si>
  <si>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</si>
  <si>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</si>
  <si>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</si>
  <si>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</si>
  <si>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</si>
  <si>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</si>
  <si>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</si>
  <si>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</si>
  <si>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</si>
  <si>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</si>
  <si>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</si>
  <si>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</si>
  <si>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</si>
  <si>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</si>
  <si>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</si>
  <si>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</si>
  <si>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</si>
  <si>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</si>
  <si>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</si>
  <si>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</si>
  <si>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</si>
  <si>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</si>
  <si>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</si>
  <si>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</si>
  <si>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</si>
  <si>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</si>
  <si>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</si>
  <si>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</si>
  <si>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</si>
  <si>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</si>
  <si>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</si>
  <si>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</si>
  <si>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</si>
  <si>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</si>
  <si>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</si>
  <si>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</si>
  <si>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</si>
  <si>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</si>
  <si>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</si>
  <si>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</si>
  <si>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</si>
  <si>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</si>
  <si>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</si>
  <si>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</si>
  <si>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</si>
  <si>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</si>
  <si>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</si>
  <si>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</si>
  <si>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</si>
  <si>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</si>
  <si>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</si>
  <si>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</si>
  <si>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</si>
  <si>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</si>
  <si>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</si>
  <si>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</si>
  <si>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</si>
  <si>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</si>
  <si>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</si>
  <si>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</si>
  <si>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</si>
  <si>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</si>
  <si>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</si>
  <si>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</si>
  <si>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</si>
  <si>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</si>
  <si>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</si>
  <si>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</si>
  <si>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</si>
  <si>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</si>
  <si>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</si>
  <si>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</si>
  <si>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</si>
  <si>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</si>
  <si>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</si>
  <si>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</si>
  <si>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</si>
  <si>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</si>
  <si>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</si>
  <si>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</si>
  <si>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</si>
  <si>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</si>
  <si>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</si>
  <si>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</si>
  <si>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</si>
  <si>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</si>
  <si>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</si>
  <si>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</si>
  <si>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</si>
  <si>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</si>
  <si>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</si>
  <si>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</si>
  <si>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</si>
  <si>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</si>
  <si>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</si>
  <si>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</si>
  <si>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</si>
  <si>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</si>
  <si>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</si>
  <si>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</si>
  <si>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</si>
  <si>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</si>
  <si>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</si>
  <si>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</si>
  <si>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</si>
  <si>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</si>
  <si>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</si>
  <si>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</si>
  <si>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</si>
  <si>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</si>
  <si>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</si>
  <si>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</si>
  <si>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</si>
  <si>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</si>
  <si>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</si>
  <si>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</si>
  <si>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</si>
  <si>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</si>
  <si>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</si>
  <si>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</si>
  <si>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</si>
  <si>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</si>
  <si>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</si>
  <si>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</si>
  <si>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</si>
  <si>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</si>
  <si>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</si>
  <si>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</si>
  <si>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</si>
  <si>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</si>
  <si>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</si>
  <si>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</si>
  <si>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</si>
  <si>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</si>
  <si>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</si>
  <si>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</si>
  <si>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</si>
  <si>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</si>
  <si>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</si>
  <si>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</si>
  <si>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</si>
  <si>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</si>
  <si>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</si>
  <si>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</si>
  <si>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</si>
  <si>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</si>
  <si>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</si>
  <si>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</si>
  <si>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</si>
  <si>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</si>
  <si>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</si>
  <si>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</si>
  <si>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</si>
  <si>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</si>
  <si>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</si>
  <si>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</si>
  <si>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</si>
  <si>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</si>
  <si>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</si>
  <si>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</si>
  <si>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</si>
  <si>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</si>
  <si>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</si>
  <si>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</si>
  <si>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</si>
  <si>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</si>
  <si>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</si>
  <si>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</si>
  <si>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</si>
  <si>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</si>
  <si>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</si>
  <si>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</si>
  <si>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</si>
  <si>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</si>
  <si>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</si>
  <si>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</si>
  <si>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</si>
  <si>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</si>
  <si>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</si>
  <si>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</si>
  <si>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</si>
  <si>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</si>
  <si>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</si>
  <si>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</si>
  <si>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</si>
  <si>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</si>
  <si>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</si>
  <si>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</si>
  <si>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</si>
  <si>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</si>
  <si>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</si>
  <si>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</si>
  <si>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</si>
  <si>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</si>
  <si>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</si>
  <si>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</si>
  <si>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</si>
  <si>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</si>
  <si>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</si>
  <si>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</si>
  <si>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</si>
  <si>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</si>
  <si>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</si>
  <si>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</si>
  <si>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</si>
  <si>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</si>
  <si>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</si>
  <si>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</si>
  <si>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</si>
  <si>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</si>
  <si>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</si>
  <si>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</si>
  <si>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</si>
  <si>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</si>
  <si>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</si>
  <si>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</si>
  <si>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</si>
  <si>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</si>
  <si>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</si>
  <si>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</si>
  <si>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</si>
  <si>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</si>
  <si>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</si>
  <si>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</si>
  <si>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</si>
  <si>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</si>
  <si>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</si>
  <si>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</si>
  <si>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</si>
  <si>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</si>
  <si>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</si>
  <si>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</si>
  <si>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</si>
  <si>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</si>
  <si>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</si>
  <si>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</si>
  <si>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</si>
  <si>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</si>
  <si>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</si>
  <si>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</si>
  <si>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</si>
  <si>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</si>
  <si>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</si>
  <si>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</si>
  <si>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</si>
  <si>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</si>
  <si>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</si>
  <si>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</si>
  <si>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</si>
  <si>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</si>
  <si>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</si>
  <si>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</si>
  <si>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</si>
  <si>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</si>
  <si>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</si>
  <si>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</si>
  <si>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</si>
  <si>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</si>
  <si>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</si>
  <si>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</si>
  <si>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</si>
  <si>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</si>
  <si>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</si>
  <si>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</si>
  <si>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</si>
  <si>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</si>
  <si>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</si>
  <si>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</si>
  <si>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</si>
  <si>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</si>
  <si>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</si>
  <si>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</si>
  <si>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</si>
  <si>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</si>
  <si>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</si>
  <si>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</si>
  <si>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</si>
  <si>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</si>
  <si>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</si>
  <si>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</si>
  <si>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</si>
  <si>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</si>
  <si>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</si>
  <si>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</si>
  <si>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</si>
  <si>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</si>
  <si>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</si>
  <si>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</si>
  <si>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</si>
  <si>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</si>
  <si>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</si>
  <si>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</si>
  <si>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</si>
  <si>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</si>
  <si>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</si>
  <si>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</si>
  <si>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</si>
  <si>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</si>
  <si>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</si>
  <si>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</si>
  <si>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</si>
  <si>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</si>
  <si>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</si>
  <si>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</si>
  <si>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</si>
  <si>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</si>
  <si>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</si>
  <si>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</si>
  <si>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</si>
  <si>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</si>
  <si>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</si>
  <si>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</si>
  <si>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</si>
  <si>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</si>
  <si>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</si>
  <si>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</si>
  <si>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</si>
  <si>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</si>
  <si>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</si>
  <si>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</si>
  <si>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</si>
  <si>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</si>
  <si>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</si>
  <si>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</si>
  <si>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</si>
  <si>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</si>
  <si>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</si>
  <si>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</si>
  <si>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</si>
  <si>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</si>
  <si>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</si>
  <si>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</si>
  <si>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</si>
  <si>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</si>
  <si>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</si>
  <si>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</si>
  <si>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</si>
  <si>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</si>
  <si>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</si>
  <si>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</si>
  <si>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</si>
  <si>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</si>
  <si>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</si>
  <si>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</si>
  <si>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</si>
  <si>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</si>
  <si>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</si>
  <si>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</si>
  <si>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</si>
  <si>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</si>
  <si>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</si>
  <si>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</si>
  <si>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</si>
  <si>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</si>
  <si>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</si>
  <si>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</si>
  <si>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</si>
  <si>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</si>
  <si>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</si>
  <si>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</si>
  <si>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</si>
  <si>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</si>
  <si>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</si>
  <si>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</si>
  <si>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</si>
  <si>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</si>
  <si>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</si>
  <si>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</si>
  <si>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</si>
  <si>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</si>
  <si>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</si>
  <si>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</si>
  <si>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</si>
  <si>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</si>
  <si>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</si>
  <si>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</si>
  <si>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</si>
  <si>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</si>
  <si>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</si>
  <si>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</si>
  <si>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</si>
  <si>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</si>
  <si>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</si>
  <si>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</si>
  <si>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</si>
  <si>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</si>
  <si>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</si>
  <si>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</si>
  <si>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</si>
  <si>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</si>
  <si>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</si>
  <si>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</si>
  <si>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</si>
  <si>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</si>
  <si>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</si>
  <si>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</si>
  <si>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</si>
  <si>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</si>
  <si>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</si>
  <si>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</si>
  <si>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</si>
  <si>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</si>
  <si>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</si>
  <si>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</si>
  <si>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</si>
  <si>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</si>
  <si>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</si>
  <si>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</si>
  <si>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</si>
  <si>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</si>
  <si>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</si>
  <si>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</si>
  <si>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</si>
  <si>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</si>
  <si>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</si>
  <si>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</si>
  <si>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</si>
  <si>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</si>
  <si>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</si>
  <si>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</si>
  <si>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</si>
  <si>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</si>
  <si>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</si>
  <si>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</si>
  <si>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</si>
  <si>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</si>
  <si>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</si>
  <si>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</si>
  <si>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</si>
  <si>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</si>
  <si>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</si>
  <si>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</si>
  <si>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</si>
  <si>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</si>
  <si>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</si>
  <si>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</si>
  <si>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</si>
  <si>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</si>
  <si>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</si>
  <si>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</si>
  <si>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</si>
  <si>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</si>
  <si>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</si>
  <si>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</si>
  <si>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</si>
  <si>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</si>
  <si>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</si>
  <si>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</si>
  <si>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</si>
  <si>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</si>
  <si>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</si>
  <si>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</si>
  <si>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</si>
  <si>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</si>
  <si>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</si>
  <si>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</si>
  <si>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</si>
  <si>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</si>
  <si>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</si>
  <si>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</si>
  <si>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</si>
  <si>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</si>
  <si>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</si>
  <si>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</si>
  <si>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</si>
  <si>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</si>
  <si>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</si>
  <si>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</si>
  <si>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</si>
  <si>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</si>
  <si>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</si>
  <si>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</si>
  <si>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</si>
  <si>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</si>
  <si>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</si>
  <si>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</si>
  <si>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</si>
  <si>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</si>
  <si>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</si>
  <si>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</si>
  <si>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</si>
  <si>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</si>
  <si>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</si>
  <si>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</si>
  <si>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</si>
  <si>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</si>
  <si>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</si>
  <si>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</si>
  <si>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</si>
  <si>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</si>
  <si>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</si>
  <si>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</si>
  <si>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</si>
  <si>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</si>
  <si>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</si>
  <si>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</si>
  <si>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</si>
  <si>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</si>
  <si>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</si>
  <si>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</si>
  <si>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</si>
  <si>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</si>
  <si>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</si>
  <si>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</si>
  <si>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</si>
  <si>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</si>
  <si>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</si>
  <si>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</si>
  <si>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</si>
  <si>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</si>
  <si>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</si>
  <si>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</si>
  <si>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</si>
  <si>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</si>
  <si>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</si>
  <si>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</si>
  <si>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</si>
  <si>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</si>
  <si>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</si>
  <si>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</si>
  <si>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</si>
  <si>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</si>
  <si>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</si>
  <si>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</si>
  <si>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</si>
  <si>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</si>
  <si>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</si>
  <si>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</si>
  <si>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</si>
  <si>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</si>
  <si>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</si>
  <si>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</si>
  <si>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</si>
  <si>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</si>
  <si>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</si>
  <si>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</si>
  <si>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</si>
  <si>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</si>
  <si>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</si>
  <si>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</si>
  <si>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</si>
  <si>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</si>
  <si>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</si>
  <si>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</si>
  <si>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</si>
  <si>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</si>
  <si>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</si>
  <si>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</si>
  <si>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</si>
  <si>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</si>
  <si>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</si>
  <si>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</si>
  <si>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</si>
  <si>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</si>
  <si>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</si>
  <si>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</si>
  <si>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</si>
  <si>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</si>
  <si>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</si>
  <si>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</si>
  <si>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</si>
  <si>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</si>
  <si>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</si>
  <si>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</si>
  <si>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</si>
  <si>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</si>
  <si>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</si>
  <si>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</si>
  <si>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</si>
  <si>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</si>
  <si>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</si>
  <si>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</si>
  <si>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</si>
  <si>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</si>
  <si>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</si>
  <si>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</si>
  <si>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</si>
  <si>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</si>
  <si>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</si>
  <si>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</si>
  <si>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</si>
  <si>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</si>
  <si>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</si>
  <si>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</si>
  <si>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</si>
  <si>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</si>
  <si>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</si>
  <si>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</si>
  <si>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</si>
  <si>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</si>
  <si>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</si>
  <si>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</si>
  <si>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</si>
  <si>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</si>
  <si>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</si>
  <si>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</si>
  <si>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</si>
  <si>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</si>
  <si>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</si>
  <si>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</si>
  <si>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</si>
  <si>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</si>
  <si>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</si>
  <si>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</si>
  <si>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</si>
  <si>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</si>
  <si>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</si>
  <si>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</si>
  <si>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</si>
  <si>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</si>
  <si>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</si>
  <si>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</si>
  <si>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</si>
  <si>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</si>
  <si>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</si>
  <si>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</si>
  <si>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</si>
  <si>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</si>
  <si>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</si>
  <si>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</si>
  <si>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</si>
  <si>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</si>
  <si>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</si>
  <si>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</si>
  <si>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</si>
  <si>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</si>
  <si>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</si>
  <si>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</si>
  <si>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</si>
  <si>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</si>
  <si>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</si>
  <si>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</si>
  <si>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</si>
  <si>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</si>
  <si>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</si>
  <si>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</si>
  <si>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</si>
  <si>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</si>
  <si>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</si>
  <si>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</si>
  <si>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</si>
  <si>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</si>
  <si>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</si>
  <si>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</si>
  <si>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</si>
  <si>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</si>
  <si>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</si>
  <si>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</si>
  <si>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</si>
  <si>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</si>
  <si>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</si>
  <si>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</si>
  <si>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</si>
  <si>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</si>
  <si>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</si>
  <si>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</si>
  <si>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</si>
  <si>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</si>
  <si>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</si>
  <si>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</si>
  <si>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</si>
  <si>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</si>
  <si>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</si>
  <si>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</si>
  <si>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</si>
  <si>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</si>
  <si>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</si>
  <si>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</si>
  <si>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</si>
  <si>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</si>
  <si>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</si>
  <si>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</si>
  <si>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</si>
  <si>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</si>
  <si>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</si>
  <si>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</si>
  <si>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</si>
  <si>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</si>
  <si>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</si>
  <si>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</si>
  <si>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</si>
  <si>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</si>
  <si>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</si>
  <si>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</si>
  <si>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</si>
  <si>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</si>
  <si>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</si>
  <si>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</si>
  <si>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</si>
  <si>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</si>
  <si>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</si>
  <si>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</si>
  <si>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</si>
  <si>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</si>
  <si>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</si>
  <si>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</si>
  <si>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</si>
  <si>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</si>
  <si>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</si>
  <si>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</si>
  <si>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</si>
  <si>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</si>
  <si>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</si>
  <si>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</si>
  <si>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</si>
  <si>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</si>
  <si>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</si>
  <si>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</si>
  <si>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</si>
  <si>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</si>
  <si>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</si>
  <si>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</si>
  <si>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</si>
  <si>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</si>
  <si>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</si>
  <si>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</si>
  <si>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</si>
  <si>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</si>
  <si>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</si>
  <si>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</si>
  <si>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</si>
  <si>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</si>
  <si>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</si>
  <si>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</si>
  <si>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</si>
  <si>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</si>
  <si>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</si>
  <si>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</si>
  <si>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</si>
  <si>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</si>
  <si>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</si>
  <si>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</si>
  <si>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</si>
  <si>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</si>
  <si>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</si>
  <si>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</si>
  <si>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</si>
  <si>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</si>
  <si>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</si>
  <si>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</si>
  <si>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</si>
  <si>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</si>
  <si>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</si>
  <si>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</si>
  <si>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</si>
  <si>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</si>
  <si>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</si>
  <si>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</si>
  <si>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</si>
  <si>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</si>
  <si>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</si>
  <si>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</si>
  <si>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</si>
  <si>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</si>
  <si>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</si>
  <si>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</si>
  <si>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</si>
  <si>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</si>
  <si>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</si>
  <si>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</si>
  <si>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</si>
  <si>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</si>
  <si>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</si>
  <si>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</si>
  <si>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</si>
  <si>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</si>
  <si>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</si>
  <si>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</si>
  <si>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</si>
  <si>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</si>
  <si>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</si>
  <si>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</si>
  <si>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</si>
  <si>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</si>
  <si>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</si>
  <si>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</si>
  <si>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</si>
  <si>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</si>
  <si>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</si>
  <si>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</si>
  <si>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</si>
  <si>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</si>
  <si>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</si>
  <si>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</si>
  <si>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</si>
  <si>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</si>
  <si>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</si>
  <si>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</si>
  <si>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</si>
  <si>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</si>
  <si>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</si>
  <si>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</si>
  <si>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</si>
  <si>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</si>
  <si>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</si>
  <si>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</si>
  <si>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</si>
  <si>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</si>
  <si>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</si>
  <si>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</si>
  <si>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</si>
  <si>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</si>
  <si>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</si>
  <si>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</si>
  <si>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</si>
  <si>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</si>
  <si>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</si>
  <si>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</si>
  <si>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</si>
  <si>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</si>
  <si>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</si>
  <si>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</si>
  <si>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</si>
  <si>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</si>
  <si>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</si>
  <si>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</si>
  <si>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</si>
  <si>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</si>
  <si>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</si>
  <si>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</si>
  <si>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</si>
  <si>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</si>
  <si>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</si>
  <si>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</si>
  <si>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</si>
  <si>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</si>
  <si>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</si>
  <si>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</si>
  <si>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</si>
  <si>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</si>
  <si>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</si>
  <si>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</si>
  <si>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</si>
  <si>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</si>
  <si>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</si>
  <si>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</si>
  <si>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</si>
  <si>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</si>
  <si>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</si>
  <si>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</si>
  <si>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</si>
  <si>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</si>
  <si>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</si>
  <si>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</si>
  <si>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</si>
  <si>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</si>
  <si>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</si>
  <si>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</si>
  <si>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</si>
  <si>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</si>
  <si>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</si>
  <si>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</si>
  <si>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</si>
  <si>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</si>
  <si>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</si>
  <si>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</si>
  <si>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</si>
  <si>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</si>
  <si>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</si>
  <si>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</si>
  <si>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</si>
  <si>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</si>
  <si>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</si>
  <si>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</si>
  <si>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</si>
  <si>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</si>
  <si>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</si>
  <si>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</si>
  <si>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</si>
  <si>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</si>
  <si>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</si>
  <si>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</si>
  <si>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</si>
  <si>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</si>
  <si>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</si>
  <si>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</si>
  <si>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</si>
  <si>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</si>
  <si>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</si>
  <si>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</si>
  <si>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</si>
  <si>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</si>
  <si>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</si>
  <si>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</si>
  <si>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</si>
  <si>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</si>
  <si>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</si>
  <si>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</si>
  <si>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</si>
  <si>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</si>
  <si>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</si>
  <si>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</si>
  <si>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</si>
  <si>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</si>
  <si>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</si>
  <si>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</si>
  <si>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</si>
  <si>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</si>
  <si>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</si>
  <si>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</si>
  <si>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</si>
  <si>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</si>
  <si>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</si>
  <si>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</si>
  <si>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</si>
  <si>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</si>
  <si>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</si>
  <si>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</si>
  <si>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</si>
  <si>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</si>
  <si>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</si>
  <si>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</si>
  <si>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</si>
  <si>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</si>
  <si>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</si>
  <si>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</si>
  <si>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</si>
  <si>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</si>
  <si>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</si>
  <si>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</si>
  <si>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</si>
  <si>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</si>
  <si>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</si>
  <si>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</si>
  <si>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</si>
  <si>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</si>
  <si>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</si>
  <si>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</si>
  <si>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</si>
  <si>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</si>
  <si>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</si>
  <si>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</si>
  <si>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</si>
  <si>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</si>
  <si>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</si>
  <si>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</si>
  <si>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</si>
  <si>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</si>
  <si>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</si>
  <si>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</si>
  <si>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</si>
  <si>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</si>
  <si>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</si>
  <si>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</si>
  <si>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</si>
  <si>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</si>
  <si>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</si>
  <si>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</si>
  <si>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</si>
  <si>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</si>
  <si>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</si>
  <si>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</si>
  <si>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</si>
  <si>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</si>
  <si>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</si>
  <si>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</si>
  <si>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</si>
  <si>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</si>
  <si>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</si>
  <si>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</si>
  <si>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</si>
  <si>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</si>
  <si>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</si>
  <si>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</si>
  <si>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</si>
  <si>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</si>
  <si>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</si>
  <si>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</si>
  <si>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</si>
  <si>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</si>
  <si>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</si>
  <si>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</si>
  <si>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</si>
  <si>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</si>
  <si>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</si>
  <si>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</si>
  <si>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</si>
  <si>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</si>
  <si>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</si>
  <si>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</si>
  <si>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</si>
  <si>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</si>
  <si>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</si>
  <si>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</si>
  <si>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</si>
  <si>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</si>
  <si>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</si>
  <si>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</si>
  <si>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</si>
  <si>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</si>
  <si>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</si>
  <si>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</si>
  <si>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</si>
  <si>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</si>
  <si>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</si>
  <si>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</si>
  <si>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</si>
  <si>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</si>
  <si>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</si>
  <si>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</si>
  <si>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</si>
  <si>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</si>
  <si>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</si>
  <si>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</si>
  <si>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</si>
  <si>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</si>
  <si>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</si>
  <si>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</si>
  <si>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</si>
  <si>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</si>
  <si>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</si>
  <si>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</si>
  <si>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</si>
  <si>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</si>
  <si>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</si>
  <si>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</si>
  <si>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</si>
  <si>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</si>
  <si>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</si>
  <si>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</si>
  <si>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</si>
  <si>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</si>
  <si>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</si>
  <si>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</si>
  <si>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</si>
  <si>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</si>
  <si>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</si>
  <si>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</si>
  <si>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</si>
  <si>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</si>
  <si>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</si>
  <si>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</si>
  <si>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</si>
  <si>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</si>
  <si>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</si>
  <si>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</si>
  <si>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</si>
  <si>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</si>
  <si>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</si>
  <si>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</si>
  <si>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</si>
  <si>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</si>
  <si>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</si>
  <si>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</si>
  <si>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</si>
  <si>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</si>
  <si>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</si>
  <si>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</si>
  <si>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</si>
  <si>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</si>
  <si>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</si>
  <si>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</si>
  <si>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</si>
  <si>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</si>
  <si>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</si>
  <si>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</si>
  <si>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</si>
  <si>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</si>
  <si>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</si>
  <si>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</si>
  <si>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</si>
  <si>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</si>
  <si>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</si>
  <si>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</si>
  <si>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</si>
  <si>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</si>
  <si>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</si>
  <si>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</si>
  <si>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</si>
  <si>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</si>
  <si>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</si>
  <si>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</si>
  <si>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</si>
  <si>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</si>
  <si>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</si>
  <si>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</si>
  <si>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</si>
  <si>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</si>
  <si>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</si>
  <si>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</si>
  <si>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</si>
  <si>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</si>
  <si>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</si>
  <si>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</si>
  <si>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</si>
  <si>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</si>
  <si>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</si>
  <si>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</si>
  <si>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</si>
  <si>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</si>
  <si>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</si>
  <si>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</si>
  <si>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</si>
  <si>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</si>
  <si>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</si>
  <si>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</si>
  <si>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</si>
  <si>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</si>
  <si>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</si>
  <si>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</si>
  <si>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</si>
  <si>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</si>
  <si>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</si>
  <si>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</si>
  <si>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</si>
  <si>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</si>
  <si>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</si>
  <si>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</si>
  <si>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</si>
  <si>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</si>
  <si>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</si>
  <si>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</si>
  <si>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</si>
  <si>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</si>
  <si>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</si>
  <si>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</si>
  <si>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</si>
  <si>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</si>
  <si>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</si>
  <si>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</si>
  <si>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</si>
  <si>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</si>
  <si>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</si>
  <si>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</si>
  <si>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</si>
  <si>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</si>
  <si>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</si>
  <si>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</si>
  <si>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</si>
  <si>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</si>
  <si>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</si>
  <si>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</si>
  <si>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</si>
  <si>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</si>
  <si>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</si>
  <si>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</si>
  <si>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</si>
  <si>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</si>
  <si>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</si>
  <si>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</si>
  <si>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</si>
  <si>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</si>
  <si>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</si>
  <si>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</si>
  <si>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</si>
  <si>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</si>
  <si>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</si>
  <si>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</si>
  <si>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</si>
  <si>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</si>
  <si>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</si>
  <si>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</si>
  <si>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</si>
  <si>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</si>
  <si>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</si>
  <si>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</si>
  <si>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</si>
  <si>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</si>
  <si>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</si>
  <si>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</si>
  <si>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</si>
  <si>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</si>
  <si>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</si>
  <si>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</si>
  <si>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</si>
  <si>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</si>
  <si>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</si>
  <si>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</si>
  <si>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</si>
  <si>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</si>
  <si>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</si>
  <si>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</si>
  <si>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</si>
  <si>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</si>
  <si>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</si>
  <si>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</si>
  <si>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</si>
  <si>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</si>
  <si>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</si>
  <si>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</si>
  <si>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</si>
  <si>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</si>
  <si>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</si>
  <si>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</si>
  <si>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</si>
  <si>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</si>
  <si>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</si>
  <si>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</si>
  <si>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</si>
  <si>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</si>
  <si>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</si>
  <si>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</si>
  <si>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</si>
  <si>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</si>
  <si>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</si>
  <si>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</si>
  <si>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</si>
  <si>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</si>
  <si>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</si>
  <si>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</si>
  <si>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</si>
  <si>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</si>
  <si>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</si>
  <si>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</si>
  <si>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</si>
  <si>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</si>
  <si>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</si>
  <si>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</si>
  <si>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</si>
  <si>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</si>
  <si>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</si>
  <si>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</si>
  <si>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</si>
  <si>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</si>
  <si>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</si>
  <si>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</si>
  <si>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</si>
  <si>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</si>
  <si>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</si>
  <si>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</si>
  <si>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</si>
  <si>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</si>
  <si>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</si>
  <si>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</si>
  <si>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</si>
  <si>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</si>
  <si>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</si>
  <si>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</si>
  <si>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</si>
  <si>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</si>
  <si>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</si>
  <si>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</si>
  <si>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</si>
  <si>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</si>
  <si>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</si>
  <si>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</si>
  <si>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</si>
  <si>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</si>
  <si>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</si>
  <si>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</si>
  <si>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</si>
  <si>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</si>
  <si>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</si>
  <si>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</si>
  <si>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</si>
  <si>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</si>
  <si>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</si>
  <si>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</si>
  <si>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</si>
  <si>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</si>
  <si>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</si>
  <si>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</si>
  <si>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</si>
  <si>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</si>
  <si>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</si>
  <si>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</si>
  <si>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</si>
  <si>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</si>
  <si>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</si>
  <si>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</si>
  <si>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</si>
  <si>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</si>
  <si>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</si>
  <si>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</si>
  <si>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</si>
  <si>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</si>
  <si>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</si>
  <si>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</si>
  <si>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</si>
  <si>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</si>
  <si>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</si>
  <si>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</si>
  <si>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</si>
  <si>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</si>
  <si>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</si>
  <si>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</si>
  <si>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</si>
  <si>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</si>
  <si>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</si>
  <si>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</si>
  <si>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</si>
  <si>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</si>
  <si>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</si>
  <si>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</si>
  <si>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</si>
  <si>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</si>
  <si>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</si>
  <si>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</si>
  <si>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</si>
  <si>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</si>
  <si>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</si>
  <si>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</si>
  <si>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</si>
  <si>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</si>
  <si>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</si>
  <si>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</si>
  <si>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</si>
  <si>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</si>
  <si>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</si>
  <si>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</si>
  <si>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</si>
  <si>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</si>
  <si>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</si>
  <si>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</si>
  <si>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</si>
  <si>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</si>
  <si>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</si>
  <si>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</si>
  <si>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</si>
  <si>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</si>
  <si>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</si>
  <si>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</si>
  <si>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</si>
  <si>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</si>
  <si>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</si>
  <si>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</si>
  <si>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</si>
  <si>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</si>
  <si>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</si>
  <si>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</si>
  <si>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</si>
  <si>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</si>
  <si>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</si>
  <si>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</si>
  <si>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</si>
  <si>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</si>
  <si>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</si>
  <si>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</si>
  <si>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</si>
  <si>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</si>
  <si>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</si>
  <si>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</si>
  <si>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</si>
  <si>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</si>
  <si>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</si>
  <si>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</si>
  <si>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</si>
  <si>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</si>
  <si>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</si>
  <si>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</si>
  <si>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</si>
  <si>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</si>
  <si>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</si>
  <si>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</si>
  <si>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</si>
  <si>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</si>
  <si>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</si>
  <si>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</si>
  <si>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</si>
  <si>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</si>
  <si>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</si>
  <si>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</si>
  <si>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</si>
  <si>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</si>
  <si>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</si>
  <si>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</si>
  <si>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</si>
  <si>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</si>
  <si>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</si>
  <si>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</si>
  <si>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</si>
  <si>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</si>
  <si>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</si>
  <si>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</si>
  <si>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</si>
  <si>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</si>
  <si>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</si>
  <si>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</si>
  <si>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</si>
  <si>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</si>
  <si>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</si>
  <si>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</si>
  <si>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</si>
  <si>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</si>
  <si>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</si>
  <si>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</si>
  <si>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</si>
  <si>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</si>
  <si>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</si>
  <si>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</si>
  <si>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</si>
  <si>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</si>
  <si>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</si>
  <si>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</si>
  <si>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</si>
  <si>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</si>
  <si>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</si>
  <si>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</si>
  <si>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</si>
  <si>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</si>
  <si>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</si>
  <si>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</si>
  <si>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</si>
  <si>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</si>
  <si>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</si>
  <si>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</si>
  <si>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</si>
  <si>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</si>
  <si>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</si>
  <si>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</si>
  <si>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</si>
  <si>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</si>
  <si>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</si>
  <si>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</si>
  <si>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</si>
  <si>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</si>
  <si>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</si>
  <si>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</si>
  <si>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</si>
  <si>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</si>
  <si>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</si>
  <si>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</si>
  <si>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</si>
  <si>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</si>
  <si>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</si>
  <si>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</si>
  <si>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</si>
  <si>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</si>
  <si>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</si>
  <si>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</si>
  <si>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</si>
  <si>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</si>
  <si>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</si>
  <si>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</si>
  <si>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</si>
  <si>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</si>
  <si>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</si>
  <si>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</si>
  <si>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</si>
  <si>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</si>
  <si>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</si>
  <si>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</si>
  <si>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</si>
  <si>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</si>
  <si>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</si>
  <si>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</si>
  <si>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</si>
  <si>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</si>
  <si>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</si>
  <si>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</si>
  <si>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</si>
  <si>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</si>
  <si>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</si>
  <si>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</si>
  <si>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</si>
  <si>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</si>
  <si>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</si>
  <si>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</si>
  <si>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</si>
  <si>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</si>
  <si>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</si>
  <si>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</si>
  <si>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</si>
  <si>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</si>
  <si>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</si>
  <si>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</si>
  <si>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</si>
  <si>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</si>
  <si>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</si>
  <si>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</si>
  <si>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</si>
  <si>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</si>
  <si>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</si>
  <si>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</si>
  <si>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</si>
  <si>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</si>
  <si>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</si>
  <si>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</si>
  <si>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</si>
  <si>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</si>
  <si>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</si>
  <si>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</si>
  <si>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</si>
  <si>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</si>
  <si>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</si>
  <si>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</si>
  <si>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</si>
  <si>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</si>
  <si>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</si>
  <si>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</si>
  <si>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</si>
  <si>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</si>
  <si>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</si>
  <si>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</si>
  <si>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</si>
  <si>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</si>
  <si>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</si>
  <si>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</si>
  <si>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</si>
  <si>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</si>
  <si>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</si>
  <si>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</si>
  <si>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</si>
  <si>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</si>
  <si>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</si>
  <si>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</si>
  <si>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</si>
  <si>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</si>
  <si>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</si>
  <si>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</si>
  <si>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</si>
  <si>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</si>
  <si>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</si>
  <si>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</si>
  <si>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</si>
  <si>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</si>
  <si>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</si>
  <si>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</si>
  <si>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</si>
  <si>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</si>
  <si>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</si>
  <si>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</si>
  <si>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</si>
  <si>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</si>
  <si>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</si>
  <si>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</si>
  <si>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</si>
  <si>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</si>
  <si>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</si>
  <si>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</si>
  <si>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</si>
  <si>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</si>
  <si>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</si>
  <si>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</si>
  <si>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</si>
  <si>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</si>
  <si>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</si>
  <si>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</si>
  <si>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</si>
  <si>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</si>
  <si>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</si>
  <si>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</si>
  <si>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</si>
  <si>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</si>
  <si>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</si>
  <si>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</si>
  <si>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</si>
  <si>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</si>
  <si>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</si>
  <si>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</si>
  <si>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</si>
  <si>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</si>
  <si>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</si>
  <si>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</si>
  <si>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</si>
  <si>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</si>
  <si>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</si>
  <si>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</si>
  <si>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</si>
  <si>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</si>
  <si>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</si>
  <si>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</si>
  <si>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</si>
  <si>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</si>
  <si>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</si>
  <si>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</si>
  <si>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</si>
  <si>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</si>
  <si>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</si>
  <si>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</si>
  <si>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</si>
  <si>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</si>
  <si>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</si>
  <si>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</si>
  <si>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</si>
  <si>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</si>
  <si>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</si>
  <si>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</si>
  <si>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</si>
  <si>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</si>
  <si>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</si>
  <si>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</si>
  <si>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</si>
  <si>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</si>
  <si>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</si>
  <si>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</si>
  <si>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</si>
  <si>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</si>
  <si>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</si>
  <si>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</si>
  <si>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</si>
  <si>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</si>
  <si>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</si>
  <si>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</si>
  <si>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</si>
  <si>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</si>
  <si>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</si>
  <si>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</si>
  <si>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</si>
  <si>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</si>
  <si>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</si>
  <si>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</si>
  <si>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</si>
  <si>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</si>
  <si>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</si>
  <si>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</si>
  <si>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</si>
  <si>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</si>
  <si>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</si>
  <si>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</si>
  <si>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</si>
  <si>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</si>
  <si>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</si>
  <si>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</si>
  <si>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</si>
  <si>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</si>
  <si>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</si>
  <si>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</si>
  <si>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</si>
  <si>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</si>
  <si>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</si>
  <si>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</si>
  <si>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</si>
  <si>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</si>
  <si>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</si>
  <si>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</si>
  <si>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</si>
  <si>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</si>
  <si>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</si>
  <si>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</si>
  <si>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</si>
  <si>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</si>
  <si>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</si>
  <si>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</si>
  <si>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</si>
  <si>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</si>
  <si>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</si>
  <si>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</si>
  <si>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</si>
  <si>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</si>
  <si>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</si>
  <si>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</si>
  <si>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</si>
  <si>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</si>
  <si>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</si>
  <si>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</si>
  <si>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</si>
  <si>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</si>
  <si>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</si>
  <si>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</si>
  <si>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</si>
  <si>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</si>
  <si>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</si>
  <si>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</si>
  <si>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</si>
  <si>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</si>
  <si>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</si>
  <si>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</si>
  <si>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</si>
  <si>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</si>
  <si>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</si>
  <si>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</si>
  <si>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</si>
  <si>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</si>
  <si>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</si>
  <si>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</si>
  <si>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</si>
  <si>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</si>
  <si>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</si>
  <si>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</si>
  <si>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</si>
  <si>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</si>
  <si>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</si>
  <si>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</si>
  <si>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</si>
  <si>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</si>
  <si>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</si>
  <si>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</si>
  <si>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</si>
  <si>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</si>
  <si>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</si>
  <si>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</si>
  <si>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</si>
  <si>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</si>
  <si>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</si>
  <si>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</si>
  <si>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</si>
  <si>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</si>
  <si>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</si>
  <si>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</si>
  <si>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</si>
  <si>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</si>
  <si>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</si>
  <si>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</si>
  <si>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</si>
  <si>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</si>
  <si>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</si>
  <si>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</si>
  <si>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</si>
  <si>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</si>
  <si>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</si>
  <si>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</si>
  <si>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</si>
  <si>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</si>
  <si>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</si>
  <si>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</si>
  <si>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</si>
  <si>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</si>
  <si>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</si>
  <si>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</si>
  <si>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</si>
  <si>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</si>
  <si>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</si>
  <si>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</si>
  <si>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</si>
  <si>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</si>
  <si>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</si>
  <si>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</si>
  <si>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</si>
  <si>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</si>
  <si>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</si>
  <si>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</si>
  <si>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</si>
  <si>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</si>
  <si>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</si>
  <si>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</si>
  <si>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</si>
  <si>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</si>
  <si>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</si>
  <si>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</si>
  <si>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</si>
  <si>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</si>
  <si>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</si>
  <si>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</si>
  <si>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</si>
  <si>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</si>
  <si>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</si>
  <si>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</si>
  <si>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</si>
  <si>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</si>
  <si>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</si>
  <si>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</si>
  <si>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</si>
  <si>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</si>
  <si>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</si>
  <si>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</si>
  <si>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</si>
  <si>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</si>
  <si>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</si>
  <si>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</si>
  <si>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</si>
  <si>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</si>
  <si>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</si>
  <si>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</si>
  <si>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</si>
  <si>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</si>
  <si>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</si>
  <si>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</si>
  <si>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</si>
  <si>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</si>
  <si>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</si>
  <si>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</si>
  <si>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</si>
  <si>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</si>
  <si>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</si>
  <si>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</si>
  <si>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</si>
  <si>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</si>
  <si>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</si>
  <si>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</si>
  <si>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</si>
  <si>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</si>
  <si>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</si>
  <si>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</si>
  <si>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</si>
  <si>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</si>
  <si>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</si>
  <si>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</si>
  <si>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</si>
  <si>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</si>
  <si>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</si>
  <si>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</si>
  <si>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</si>
  <si>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</si>
  <si>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</si>
  <si>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</si>
  <si>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</si>
  <si>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</si>
  <si>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</si>
  <si>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</si>
  <si>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</si>
  <si>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</si>
  <si>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</si>
  <si>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</si>
  <si>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</si>
  <si>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</si>
  <si>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</si>
  <si>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</si>
  <si>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</si>
  <si>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</si>
  <si>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</si>
  <si>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</si>
  <si>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</si>
  <si>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</si>
  <si>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</si>
  <si>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</si>
  <si>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</si>
  <si>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</si>
  <si>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</si>
  <si>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</si>
  <si>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</si>
  <si>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</si>
  <si>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</si>
  <si>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</si>
  <si>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</si>
  <si>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</si>
  <si>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</si>
  <si>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</si>
  <si>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</si>
  <si>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</si>
  <si>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</si>
  <si>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</si>
  <si>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</si>
  <si>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</si>
  <si>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</si>
  <si>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</si>
  <si>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</si>
  <si>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</si>
  <si>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</si>
  <si>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</si>
  <si>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</si>
  <si>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</si>
  <si>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</si>
  <si>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</si>
  <si>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</si>
  <si>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</si>
  <si>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</si>
  <si>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</si>
  <si>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</si>
  <si>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</si>
  <si>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</si>
  <si>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</si>
  <si>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</si>
  <si>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</si>
  <si>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</si>
  <si>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</si>
  <si>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</si>
  <si>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</si>
  <si>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</si>
  <si>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</si>
  <si>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</si>
  <si>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</si>
  <si>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</si>
  <si>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</si>
  <si>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</si>
  <si>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</si>
  <si>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</si>
  <si>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</si>
  <si>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</si>
  <si>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</si>
  <si>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</si>
  <si>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</si>
  <si>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</si>
  <si>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</si>
  <si>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</si>
  <si>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</si>
  <si>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</si>
  <si>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</si>
  <si>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</si>
  <si>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</si>
  <si>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</si>
  <si>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</si>
  <si>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</si>
  <si>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</si>
  <si>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</si>
  <si>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</si>
  <si>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</si>
  <si>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</si>
  <si>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</si>
  <si>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</si>
  <si>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</si>
  <si>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</si>
  <si>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</si>
  <si>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</si>
  <si>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</si>
  <si>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</si>
  <si>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</si>
  <si>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</si>
  <si>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</si>
  <si>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</si>
  <si>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</si>
  <si>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</si>
  <si>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</si>
  <si>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</si>
  <si>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</si>
  <si>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</si>
  <si>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</si>
  <si>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</si>
  <si>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</si>
  <si>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</si>
  <si>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</si>
  <si>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</si>
  <si>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</si>
  <si>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</si>
  <si>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</si>
  <si>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</si>
  <si>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</si>
  <si>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</si>
  <si>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</si>
  <si>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</si>
  <si>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</si>
  <si>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</si>
  <si>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</si>
  <si>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</si>
  <si>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</si>
  <si>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</si>
  <si>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</si>
  <si>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</si>
  <si>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</si>
  <si>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</si>
  <si>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</si>
  <si>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</si>
  <si>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</si>
  <si>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</si>
  <si>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</si>
  <si>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</si>
  <si>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</si>
  <si>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</si>
  <si>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</si>
  <si>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</si>
  <si>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</si>
  <si>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</si>
  <si>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</si>
  <si>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</si>
  <si>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</si>
  <si>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</si>
  <si>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</si>
  <si>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</si>
  <si>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</si>
  <si>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</si>
  <si>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</si>
  <si>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</si>
  <si>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</si>
  <si>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</si>
  <si>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</si>
  <si>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</si>
  <si>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</si>
  <si>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</si>
  <si>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</si>
  <si>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</si>
  <si>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</si>
  <si>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</si>
  <si>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</si>
  <si>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</si>
  <si>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</si>
  <si>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</si>
  <si>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</si>
  <si>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</si>
  <si>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</si>
  <si>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</si>
  <si>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</si>
  <si>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</si>
  <si>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</si>
  <si>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</si>
  <si>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</si>
  <si>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</si>
  <si>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</si>
  <si>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</si>
  <si>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</si>
  <si>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</si>
  <si>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</si>
  <si>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</si>
  <si>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</si>
  <si>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</si>
  <si>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</si>
  <si>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</si>
  <si>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</si>
  <si>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</si>
  <si>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</si>
  <si>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</si>
  <si>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</si>
  <si>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</si>
  <si>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</si>
  <si>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</si>
  <si>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</si>
  <si>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</si>
  <si>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</si>
  <si>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</si>
  <si>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</si>
  <si>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</si>
  <si>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</si>
  <si>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</si>
  <si>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</si>
  <si>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</si>
  <si>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</si>
  <si>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</si>
  <si>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</si>
  <si>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</si>
  <si>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</si>
  <si>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</si>
  <si>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</si>
  <si>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</si>
  <si>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</si>
  <si>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</si>
  <si>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</si>
  <si>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</si>
  <si>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</si>
  <si>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</si>
  <si>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</si>
  <si>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</si>
  <si>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</si>
  <si>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</si>
  <si>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</si>
  <si>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</si>
  <si>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</si>
  <si>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</si>
  <si>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</si>
  <si>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</si>
  <si>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</si>
  <si>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</si>
  <si>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</si>
  <si>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</si>
  <si>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</si>
  <si>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</si>
  <si>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</si>
  <si>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</si>
  <si>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</si>
  <si>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</si>
  <si>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</si>
  <si>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</si>
  <si>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</si>
  <si>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</si>
  <si>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</si>
  <si>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</si>
  <si>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</si>
  <si>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</si>
  <si>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</si>
  <si>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</si>
  <si>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</si>
  <si>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</si>
  <si>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</si>
  <si>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</si>
  <si>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</si>
  <si>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</si>
  <si>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</si>
  <si>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</si>
  <si>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</si>
  <si>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</si>
  <si>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</si>
  <si>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</si>
  <si>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</si>
  <si>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</si>
  <si>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</si>
  <si>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</si>
  <si>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</si>
  <si>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</si>
  <si>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</si>
  <si>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</si>
  <si>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</si>
  <si>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</si>
  <si>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</si>
  <si>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</si>
  <si>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</si>
  <si>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</si>
  <si>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</si>
  <si>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</si>
  <si>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</si>
  <si>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</si>
  <si>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</si>
  <si>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</si>
  <si>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</si>
  <si>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</si>
  <si>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</si>
  <si>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</si>
  <si>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</si>
  <si>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</si>
  <si>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</si>
  <si>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</si>
  <si>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</si>
  <si>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</si>
  <si>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</si>
  <si>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</si>
  <si>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</si>
  <si>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</si>
  <si>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</si>
  <si>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</si>
  <si>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</si>
  <si>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</si>
  <si>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</si>
  <si>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</si>
  <si>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</si>
  <si>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</si>
  <si>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</si>
  <si>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</si>
  <si>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</si>
  <si>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</si>
  <si>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</si>
  <si>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</si>
  <si>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</si>
  <si>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</si>
  <si>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</si>
  <si>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</si>
  <si>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</si>
  <si>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</si>
  <si>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</si>
  <si>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</si>
  <si>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</si>
  <si>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</si>
  <si>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</si>
  <si>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</si>
  <si>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</si>
  <si>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</si>
  <si>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</si>
  <si>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</si>
  <si>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</si>
  <si>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</si>
  <si>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</si>
  <si>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</si>
  <si>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</si>
  <si>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</si>
  <si>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</si>
  <si>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</si>
  <si>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</si>
  <si>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</si>
  <si>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</si>
  <si>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</si>
  <si>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</si>
  <si>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</si>
  <si>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</si>
  <si>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</si>
  <si>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</si>
  <si>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</si>
  <si>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</si>
  <si>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</si>
  <si>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</si>
  <si>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</si>
  <si>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</si>
  <si>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</si>
  <si>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</si>
  <si>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</si>
  <si>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</si>
  <si>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</si>
  <si>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</si>
  <si>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</si>
  <si>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</si>
  <si>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</si>
  <si>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</si>
  <si>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</si>
  <si>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</si>
  <si>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</si>
  <si>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</si>
  <si>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</si>
  <si>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</si>
  <si>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</si>
  <si>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</si>
  <si>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</si>
  <si>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</si>
  <si>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</si>
  <si>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</si>
  <si>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</si>
  <si>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</si>
  <si>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</si>
  <si>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</si>
  <si>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</si>
  <si>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</si>
  <si>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</si>
  <si>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</si>
  <si>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</si>
  <si>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</si>
  <si>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</si>
  <si>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</si>
  <si>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</si>
  <si>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</si>
  <si>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</si>
  <si>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</si>
  <si>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</si>
  <si>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</si>
  <si>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</si>
  <si>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</si>
  <si>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</si>
  <si>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</si>
  <si>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</si>
  <si>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</si>
  <si>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</si>
  <si>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</si>
  <si>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</si>
  <si>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</si>
  <si>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</si>
  <si>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</si>
  <si>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</si>
  <si>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</si>
  <si>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</si>
  <si>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</si>
  <si>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</si>
  <si>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</si>
  <si>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</si>
  <si>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</si>
  <si>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</si>
  <si>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</si>
  <si>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</si>
  <si>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</si>
  <si>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</si>
  <si>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</si>
  <si>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</si>
  <si>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</si>
  <si>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</si>
  <si>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</si>
  <si>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</si>
  <si>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</si>
  <si>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</si>
  <si>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</si>
  <si>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</si>
  <si>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</si>
  <si>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</si>
  <si>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</si>
  <si>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</si>
  <si>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</si>
  <si>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</si>
  <si>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</si>
  <si>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</si>
  <si>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</si>
  <si>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</si>
  <si>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</si>
  <si>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</si>
  <si>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</si>
  <si>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</si>
  <si>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</si>
  <si>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</si>
  <si>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</si>
  <si>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</si>
  <si>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</si>
  <si>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</si>
  <si>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</si>
  <si>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</si>
  <si>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</si>
  <si>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</si>
  <si>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</si>
  <si>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</si>
  <si>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</si>
  <si>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</si>
  <si>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</si>
  <si>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</si>
  <si>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</si>
  <si>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</si>
  <si>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</si>
  <si>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</si>
  <si>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</si>
  <si>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</si>
  <si>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</si>
  <si>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</si>
  <si>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</si>
  <si>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</si>
  <si>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</si>
  <si>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</si>
  <si>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</si>
  <si>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</si>
  <si>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</si>
  <si>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</si>
  <si>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</si>
  <si>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</si>
  <si>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</si>
  <si>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</si>
  <si>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</si>
  <si>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</si>
  <si>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</si>
  <si>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</si>
  <si>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</si>
  <si>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</si>
  <si>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</si>
  <si>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</si>
  <si>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</si>
  <si>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</si>
  <si>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</si>
  <si>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</si>
  <si>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</si>
  <si>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</si>
  <si>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</si>
  <si>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</si>
  <si>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</si>
  <si>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</si>
  <si>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</si>
  <si>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</si>
  <si>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</si>
  <si>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</si>
  <si>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</si>
  <si>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</si>
  <si>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</si>
  <si>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</si>
  <si>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</si>
  <si>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</si>
  <si>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</si>
  <si>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</si>
  <si>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</si>
  <si>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</si>
  <si>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</si>
  <si>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</si>
  <si>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</si>
  <si>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</si>
  <si>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</si>
  <si>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</si>
  <si>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</si>
  <si>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</si>
  <si>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</si>
  <si>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</si>
  <si>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</si>
  <si>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</si>
  <si>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</si>
  <si>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</si>
  <si>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</si>
  <si>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</si>
  <si>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</si>
  <si>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</si>
  <si>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</si>
  <si>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</si>
  <si>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</si>
  <si>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</si>
  <si>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</si>
  <si>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</si>
  <si>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</si>
  <si>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</si>
  <si>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</si>
  <si>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</si>
  <si>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</si>
  <si>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</si>
  <si>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</si>
  <si>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</si>
  <si>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</si>
  <si>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</si>
  <si>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</si>
  <si>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</si>
  <si>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</si>
  <si>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</si>
  <si>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</si>
  <si>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</si>
  <si>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</si>
  <si>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</si>
  <si>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</si>
  <si>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</si>
  <si>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</si>
  <si>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</si>
  <si>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</si>
  <si>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</si>
  <si>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</si>
  <si>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</si>
  <si>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</si>
  <si>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</si>
  <si>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</si>
  <si>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</si>
  <si>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</si>
  <si>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</si>
  <si>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</si>
  <si>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</si>
  <si>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</si>
  <si>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</si>
  <si>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</si>
  <si>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</si>
  <si>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</si>
  <si>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</si>
  <si>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</si>
  <si>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</si>
  <si>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</si>
  <si>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</si>
  <si>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</si>
  <si>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</si>
  <si>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</si>
  <si>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</si>
  <si>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</si>
  <si>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</si>
  <si>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</si>
  <si>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</si>
  <si>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</si>
  <si>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</si>
  <si>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</si>
  <si>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</si>
  <si>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</si>
  <si>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</si>
  <si>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</si>
  <si>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</si>
  <si>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</si>
  <si>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</si>
  <si>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</si>
  <si>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</si>
  <si>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</si>
  <si>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</si>
  <si>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</si>
  <si>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</si>
  <si>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</si>
  <si>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</si>
  <si>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</si>
  <si>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</si>
  <si>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</si>
  <si>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</si>
  <si>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</si>
  <si>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</si>
  <si>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</si>
  <si>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</si>
  <si>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</si>
  <si>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</si>
  <si>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</si>
  <si>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</si>
  <si>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</si>
  <si>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</si>
  <si>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</si>
  <si>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</si>
  <si>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</si>
  <si>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</si>
  <si>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</si>
  <si>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</si>
  <si>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</si>
  <si>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</si>
  <si>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</si>
  <si>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</si>
  <si>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</si>
  <si>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</si>
  <si>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</si>
  <si>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</si>
  <si>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</si>
  <si>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</si>
  <si>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</si>
  <si>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</si>
  <si>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</si>
  <si>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</si>
  <si>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</si>
  <si>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</si>
  <si>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</si>
  <si>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</si>
  <si>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</si>
  <si>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</si>
  <si>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</si>
  <si>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</si>
  <si>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</si>
  <si>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</si>
  <si>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</si>
  <si>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</si>
  <si>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</si>
  <si>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</si>
  <si>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</si>
  <si>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</si>
  <si>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</si>
  <si>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</si>
  <si>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</si>
  <si>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</si>
  <si>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</si>
  <si>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</si>
  <si>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</si>
  <si>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</si>
  <si>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</si>
  <si>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</si>
  <si>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</si>
  <si>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</si>
  <si>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</si>
  <si>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</si>
  <si>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</si>
  <si>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</si>
  <si>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</si>
  <si>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</si>
  <si>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</si>
  <si>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</si>
  <si>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</si>
  <si>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</si>
  <si>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</si>
  <si>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</si>
  <si>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</si>
  <si>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</si>
  <si>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</si>
  <si>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</si>
  <si>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</si>
  <si>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</si>
  <si>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</si>
  <si>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</si>
  <si>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</si>
  <si>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</si>
  <si>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</si>
  <si>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</si>
  <si>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</si>
  <si>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</si>
  <si>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</si>
  <si>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</si>
  <si>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</si>
  <si>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</si>
  <si>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</si>
  <si>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</si>
  <si>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</si>
  <si>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</si>
  <si>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</si>
  <si>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</si>
  <si>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</si>
  <si>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</si>
  <si>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</si>
  <si>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</si>
  <si>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</si>
  <si>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</si>
  <si>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</si>
  <si>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</si>
  <si>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</si>
  <si>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</si>
  <si>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</si>
  <si>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</si>
  <si>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</si>
  <si>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</si>
  <si>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</si>
  <si>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</si>
  <si>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</si>
  <si>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</si>
  <si>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</si>
  <si>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</si>
  <si>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</si>
  <si>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</si>
  <si>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</si>
  <si>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</si>
  <si>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</si>
  <si>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</si>
  <si>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</si>
  <si>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</si>
  <si>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</si>
  <si>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</si>
  <si>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</si>
  <si>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</si>
  <si>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</si>
  <si>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</si>
  <si>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</si>
  <si>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</si>
  <si>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</si>
  <si>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</si>
  <si>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</si>
  <si>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</si>
  <si>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</si>
  <si>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</si>
  <si>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</si>
  <si>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</si>
  <si>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</si>
  <si>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</si>
  <si>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</si>
  <si>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</si>
  <si>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</si>
  <si>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</si>
  <si>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</si>
  <si>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</si>
  <si>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</si>
  <si>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</si>
  <si>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</si>
  <si>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</si>
  <si>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</si>
  <si>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</si>
  <si>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</si>
  <si>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</si>
  <si>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</si>
  <si>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</si>
  <si>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</si>
  <si>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</si>
  <si>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</si>
  <si>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</si>
  <si>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</si>
  <si>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</si>
  <si>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</si>
  <si>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</si>
  <si>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</si>
  <si>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</si>
  <si>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</si>
  <si>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</si>
  <si>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</si>
  <si>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</si>
  <si>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</si>
  <si>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</si>
  <si>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</si>
  <si>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</si>
  <si>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</si>
  <si>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</si>
  <si>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</si>
  <si>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</si>
  <si>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</si>
  <si>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</si>
  <si>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</si>
  <si>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</si>
  <si>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</si>
  <si>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</si>
  <si>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</si>
  <si>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</si>
  <si>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</si>
  <si>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</si>
  <si>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</si>
  <si>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</si>
  <si>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</si>
  <si>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</si>
  <si>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</si>
  <si>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</si>
  <si>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</si>
  <si>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</si>
  <si>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</si>
  <si>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</si>
  <si>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</si>
  <si>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</si>
  <si>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</si>
  <si>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</si>
  <si>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</si>
  <si>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</si>
  <si>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</si>
  <si>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</si>
  <si>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</si>
  <si>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</si>
  <si>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</si>
  <si>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</si>
  <si>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</si>
  <si>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</si>
  <si>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</si>
  <si>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</si>
  <si>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</si>
  <si>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</si>
  <si>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</si>
  <si>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</si>
  <si>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</si>
  <si>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</si>
  <si>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</si>
  <si>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</si>
  <si>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</si>
  <si>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</si>
  <si>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</si>
  <si>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</si>
  <si>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</si>
  <si>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</si>
  <si>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</si>
  <si>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</si>
  <si>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</si>
  <si>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</si>
  <si>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</si>
  <si>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</si>
  <si>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</si>
  <si>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</si>
  <si>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</si>
  <si>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</si>
  <si>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</si>
  <si>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</si>
  <si>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</si>
  <si>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</si>
  <si>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</si>
  <si>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</si>
  <si>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</si>
  <si>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</si>
  <si>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</si>
  <si>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</si>
  <si>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</si>
  <si>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</si>
  <si>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</si>
  <si>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</si>
  <si>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</si>
  <si>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</si>
  <si>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</si>
  <si>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</si>
  <si>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</si>
  <si>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</si>
  <si>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</si>
  <si>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</si>
  <si>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</si>
  <si>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</si>
  <si>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</si>
  <si>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</si>
  <si>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</si>
  <si>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</si>
  <si>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</si>
  <si>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</si>
  <si>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</si>
  <si>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</si>
  <si>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</si>
  <si>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</si>
  <si>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</si>
  <si>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</si>
  <si>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</si>
  <si>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</si>
  <si>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</si>
  <si>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</si>
  <si>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</si>
  <si>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</si>
  <si>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</si>
  <si>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</si>
  <si>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</si>
  <si>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</si>
  <si>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</si>
  <si>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</si>
  <si>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</si>
  <si>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</si>
  <si>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</si>
  <si>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</si>
  <si>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</si>
  <si>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</si>
  <si>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</si>
  <si>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</si>
  <si>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</si>
  <si>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</si>
  <si>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</si>
  <si>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</si>
  <si>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</si>
  <si>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</si>
  <si>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</si>
  <si>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</si>
  <si>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</si>
  <si>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</si>
  <si>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</si>
  <si>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</si>
  <si>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</si>
  <si>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</si>
  <si>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</si>
  <si>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</si>
  <si>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</si>
  <si>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</si>
  <si>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</si>
  <si>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</si>
  <si>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</si>
  <si>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</si>
  <si>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</si>
  <si>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</si>
  <si>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</si>
  <si>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</si>
  <si>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</si>
  <si>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</si>
  <si>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</si>
  <si>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</si>
  <si>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</si>
  <si>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</si>
  <si>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</si>
  <si>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</si>
  <si>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</si>
  <si>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</si>
  <si>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</si>
  <si>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</si>
  <si>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</si>
  <si>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</si>
  <si>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</si>
  <si>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</si>
  <si>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</si>
  <si>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</si>
  <si>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</si>
  <si>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</si>
  <si>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</si>
  <si>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</si>
  <si>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</si>
  <si>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</si>
  <si>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</si>
  <si>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</si>
  <si>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</si>
  <si>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</si>
  <si>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</si>
  <si>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</si>
  <si>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</si>
  <si>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</si>
  <si>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</si>
  <si>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</si>
  <si>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</si>
  <si>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</si>
  <si>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</si>
  <si>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</si>
  <si>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</si>
  <si>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</si>
  <si>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</si>
  <si>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</si>
  <si>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</si>
  <si>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</si>
  <si>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</si>
  <si>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</si>
  <si>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</si>
  <si>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</si>
  <si>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</si>
  <si>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</si>
  <si>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</si>
  <si>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</si>
  <si>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</si>
  <si>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</si>
  <si>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</si>
  <si>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</si>
  <si>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</si>
  <si>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</si>
  <si>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</si>
  <si>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</si>
  <si>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</si>
  <si>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</si>
  <si>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</si>
  <si>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</si>
  <si>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</si>
  <si>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</si>
  <si>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</si>
  <si>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</si>
  <si>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</si>
  <si>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</si>
  <si>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</si>
  <si>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</si>
  <si>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</si>
  <si>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</si>
  <si>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</si>
  <si>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</si>
  <si>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</si>
  <si>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</si>
  <si>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</si>
  <si>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</si>
  <si>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</si>
  <si>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</si>
  <si>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</si>
  <si>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</si>
  <si>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</si>
  <si>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</si>
  <si>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</si>
  <si>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</si>
  <si>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</si>
  <si>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</si>
  <si>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</si>
  <si>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</si>
  <si>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</si>
  <si>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</si>
  <si>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</si>
  <si>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</si>
  <si>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</si>
  <si>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</si>
  <si>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</si>
  <si>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</si>
  <si>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</si>
  <si>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</si>
  <si>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</si>
  <si>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</si>
  <si>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</si>
  <si>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</si>
  <si>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</si>
  <si>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</si>
  <si>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</si>
  <si>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</si>
  <si>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</si>
  <si>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</si>
  <si>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</si>
  <si>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</si>
  <si>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</si>
  <si>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</si>
  <si>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</si>
  <si>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</si>
  <si>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</si>
  <si>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</si>
  <si>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</si>
  <si>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</si>
  <si>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</si>
  <si>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</si>
  <si>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</si>
  <si>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</si>
  <si>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</si>
  <si>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</si>
  <si>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</si>
  <si>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</si>
  <si>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</si>
  <si>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</si>
  <si>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</si>
  <si>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</si>
  <si>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</si>
  <si>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</si>
  <si>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</si>
  <si>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</si>
  <si>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</si>
  <si>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</si>
  <si>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</si>
  <si>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</si>
  <si>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</si>
  <si>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</si>
  <si>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</si>
  <si>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</si>
  <si>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</si>
  <si>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</si>
  <si>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</si>
  <si>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</si>
  <si>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</si>
  <si>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</si>
  <si>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</si>
  <si>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</si>
  <si>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</si>
  <si>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</si>
  <si>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</si>
  <si>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</si>
  <si>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</si>
  <si>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</si>
  <si>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</si>
  <si>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</si>
  <si>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</si>
  <si>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</si>
  <si>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</si>
  <si>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</si>
  <si>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</si>
  <si>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</si>
  <si>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</si>
  <si>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</si>
  <si>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</si>
  <si>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</si>
  <si>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</si>
  <si>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</si>
  <si>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</si>
  <si>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</si>
  <si>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</si>
  <si>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</si>
  <si>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</si>
  <si>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</si>
  <si>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</si>
  <si>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</si>
  <si>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</si>
  <si>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</si>
  <si>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</si>
  <si>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</si>
  <si>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</si>
  <si>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</si>
  <si>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</si>
  <si>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</si>
  <si>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</si>
  <si>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</si>
  <si>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</si>
  <si>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</si>
  <si>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</si>
  <si>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</si>
  <si>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</si>
  <si>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</si>
  <si>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</si>
  <si>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</si>
  <si>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</si>
  <si>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</si>
  <si>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</si>
  <si>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</si>
  <si>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</si>
  <si>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</si>
  <si>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</si>
  <si>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</si>
  <si>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</si>
  <si>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</si>
  <si>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</si>
  <si>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</si>
  <si>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</si>
  <si>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</si>
  <si>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</si>
  <si>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</si>
  <si>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</si>
  <si>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</si>
  <si>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</si>
  <si>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</si>
  <si>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</si>
  <si>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</si>
  <si>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</si>
  <si>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</si>
  <si>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</si>
  <si>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</si>
  <si>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</si>
  <si>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</si>
  <si>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</si>
  <si>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</si>
  <si>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</si>
  <si>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</si>
  <si>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</si>
  <si>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</si>
  <si>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</si>
  <si>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</si>
  <si>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</si>
  <si>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</si>
  <si>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</si>
  <si>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</si>
  <si>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</si>
  <si>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</si>
  <si>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</si>
  <si>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</si>
  <si>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</si>
  <si>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</si>
  <si>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</si>
  <si>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</si>
  <si>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</si>
  <si>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</si>
  <si>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</si>
  <si>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</si>
  <si>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</si>
  <si>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</si>
  <si>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</si>
  <si>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</si>
  <si>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</si>
  <si>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</si>
  <si>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</si>
  <si>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</si>
  <si>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</si>
  <si>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</si>
  <si>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</si>
  <si>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</si>
  <si>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</si>
  <si>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</si>
  <si>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</si>
  <si>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</si>
  <si>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</si>
  <si>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</si>
  <si>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</si>
  <si>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</si>
  <si>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</si>
  <si>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</si>
  <si>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</si>
  <si>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</si>
  <si>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</si>
  <si>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</si>
  <si>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</si>
  <si>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</si>
  <si>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</si>
  <si>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</si>
  <si>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</si>
  <si>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</si>
  <si>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</si>
  <si>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</si>
  <si>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</si>
  <si>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</si>
  <si>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</si>
  <si>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</si>
  <si>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</si>
  <si>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</si>
  <si>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</si>
  <si>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</si>
  <si>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</si>
  <si>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</si>
  <si>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</si>
  <si>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</si>
  <si>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</si>
  <si>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</si>
  <si>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</si>
  <si>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</si>
  <si>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</si>
  <si>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</si>
  <si>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</si>
  <si>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</si>
  <si>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</si>
  <si>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</si>
  <si>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</si>
  <si>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</si>
  <si>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</si>
  <si>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</si>
  <si>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</si>
  <si>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</si>
  <si>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</si>
  <si>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</si>
  <si>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</si>
  <si>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</si>
  <si>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</si>
  <si>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</si>
  <si>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</si>
  <si>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</si>
  <si>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</si>
  <si>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</si>
  <si>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</si>
  <si>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</si>
  <si>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</si>
  <si>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</si>
  <si>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</si>
  <si>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</si>
  <si>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</si>
  <si>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</si>
  <si>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</si>
  <si>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</si>
  <si>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</si>
  <si>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</si>
  <si>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</si>
  <si>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</si>
  <si>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</si>
  <si>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</si>
  <si>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</si>
  <si>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</si>
  <si>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</si>
  <si>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</si>
  <si>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</si>
  <si>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</si>
  <si>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</si>
  <si>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</si>
  <si>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</si>
  <si>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</si>
  <si>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</si>
  <si>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</si>
  <si>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</si>
  <si>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</si>
  <si>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</si>
  <si>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</si>
  <si>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</si>
  <si>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</si>
  <si>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</si>
  <si>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</si>
  <si>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</si>
  <si>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</si>
  <si>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</si>
  <si>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</si>
  <si>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</si>
  <si>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</si>
  <si>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</si>
  <si>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</si>
  <si>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</si>
  <si>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</si>
  <si>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</si>
  <si>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</si>
  <si>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</si>
  <si>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</si>
  <si>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</si>
  <si>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</si>
  <si>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</si>
  <si>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</si>
  <si>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</si>
  <si>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</si>
  <si>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</si>
  <si>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</si>
  <si>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</si>
  <si>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</si>
  <si>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</si>
  <si>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</si>
  <si>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</si>
  <si>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</si>
  <si>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</si>
  <si>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</si>
  <si>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</si>
  <si>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</si>
  <si>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</si>
  <si>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</si>
  <si>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</si>
  <si>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</si>
  <si>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</si>
  <si>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</si>
  <si>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</si>
  <si>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</si>
  <si>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</si>
  <si>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</si>
  <si>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</si>
  <si>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</si>
  <si>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</si>
  <si>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</si>
  <si>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</si>
  <si>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</si>
  <si>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</si>
  <si>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</si>
  <si>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</si>
  <si>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</si>
  <si>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</si>
  <si>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</si>
  <si>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</si>
  <si>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</si>
  <si>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</si>
  <si>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</si>
  <si>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</si>
  <si>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</si>
  <si>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</si>
  <si>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</si>
  <si>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</si>
  <si>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</si>
  <si>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</si>
  <si>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</si>
  <si>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</si>
  <si>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</si>
  <si>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</si>
  <si>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</si>
  <si>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</si>
  <si>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</si>
  <si>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</si>
  <si>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</si>
  <si>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</si>
  <si>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</si>
  <si>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</si>
  <si>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</si>
  <si>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</si>
  <si>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</si>
  <si>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</si>
  <si>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</si>
  <si>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</si>
  <si>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</si>
  <si>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</si>
  <si>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</si>
  <si>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</si>
  <si>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</si>
  <si>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</si>
  <si>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</si>
  <si>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</si>
  <si>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</si>
  <si>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</si>
  <si>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</si>
  <si>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</si>
  <si>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</si>
  <si>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</si>
  <si>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</si>
  <si>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</si>
  <si>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</si>
  <si>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</si>
  <si>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</si>
  <si>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</si>
  <si>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</si>
  <si>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</si>
  <si>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</si>
  <si>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</si>
  <si>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</si>
  <si>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</si>
  <si>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</si>
  <si>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</si>
  <si>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</si>
  <si>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</si>
  <si>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</si>
  <si>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</si>
  <si>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</si>
  <si>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</si>
  <si>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</si>
  <si>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</si>
  <si>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</si>
  <si>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</si>
  <si>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</si>
  <si>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</si>
  <si>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</si>
  <si>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</si>
  <si>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</si>
  <si>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</si>
  <si>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</si>
  <si>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</si>
  <si>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</si>
  <si>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</si>
  <si>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</si>
  <si>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</si>
  <si>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</si>
  <si>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</si>
  <si>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</si>
  <si>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</si>
  <si>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</si>
  <si>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</si>
  <si>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</si>
  <si>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</si>
  <si>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</si>
  <si>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</si>
  <si>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</si>
  <si>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</si>
  <si>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</si>
  <si>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</si>
  <si>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</si>
  <si>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</si>
  <si>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</si>
  <si>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</si>
  <si>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</si>
  <si>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</si>
  <si>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</si>
  <si>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</si>
  <si>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</si>
  <si>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</si>
  <si>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</si>
  <si>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</si>
  <si>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</si>
  <si>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</si>
  <si>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</si>
  <si>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</si>
  <si>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</si>
  <si>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</si>
  <si>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</si>
  <si>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</si>
  <si>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</si>
  <si>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</si>
  <si>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</si>
  <si>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</si>
  <si>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</si>
  <si>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</si>
  <si>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</si>
  <si>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</si>
  <si>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</si>
  <si>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</si>
  <si>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</si>
  <si>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</si>
  <si>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</si>
  <si>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</si>
  <si>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</si>
  <si>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</si>
  <si>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</si>
  <si>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</si>
  <si>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</si>
  <si>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</si>
  <si>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</si>
  <si>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</si>
  <si>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</si>
  <si>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</si>
  <si>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</si>
  <si>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</si>
  <si>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</si>
  <si>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</si>
  <si>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</si>
  <si>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</si>
  <si>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</si>
  <si>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</si>
  <si>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</si>
  <si>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</si>
  <si>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</si>
  <si>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</si>
  <si>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</si>
  <si>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</si>
  <si>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</si>
  <si>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</si>
  <si>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</si>
  <si>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</si>
  <si>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</si>
  <si>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</si>
  <si>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</si>
  <si>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</si>
  <si>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</si>
  <si>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</si>
  <si>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</si>
  <si>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</si>
  <si>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</si>
  <si>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</si>
  <si>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</si>
  <si>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</si>
  <si>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</si>
  <si>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</si>
  <si>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</si>
  <si>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</si>
  <si>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</si>
  <si>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</si>
  <si>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</si>
  <si>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</si>
  <si>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</si>
  <si>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</si>
  <si>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</si>
  <si>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</si>
  <si>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</si>
  <si>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</si>
  <si>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</si>
  <si>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</si>
  <si>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</si>
  <si>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</si>
  <si>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</si>
  <si>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</si>
  <si>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</si>
  <si>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</si>
  <si>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</si>
  <si>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</si>
  <si>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</si>
  <si>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</si>
  <si>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</si>
  <si>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</si>
  <si>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</si>
  <si>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</si>
  <si>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</si>
  <si>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</si>
  <si>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</si>
  <si>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</si>
  <si>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</si>
  <si>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</si>
  <si>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</si>
  <si>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</si>
  <si>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</si>
  <si>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</si>
  <si>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</si>
  <si>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</si>
  <si>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</si>
  <si>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</si>
  <si>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</si>
  <si>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</si>
  <si>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</si>
  <si>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</si>
  <si>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</si>
  <si>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</si>
  <si>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</si>
  <si>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</si>
  <si>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</si>
  <si>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</si>
  <si>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</si>
  <si>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</si>
  <si>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</si>
  <si>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</si>
  <si>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</si>
  <si>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</si>
  <si>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</si>
  <si>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</si>
  <si>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</si>
  <si>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</si>
  <si>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</si>
  <si>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</si>
  <si>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</si>
  <si>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</si>
  <si>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</si>
  <si>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</si>
  <si>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</si>
  <si>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</si>
  <si>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</si>
  <si>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</si>
  <si>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</si>
  <si>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</si>
  <si>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</si>
  <si>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</si>
  <si>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</si>
  <si>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</si>
  <si>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</si>
  <si>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</si>
  <si>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</si>
  <si>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</si>
  <si>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</si>
  <si>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</si>
  <si>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</si>
  <si>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</si>
  <si>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</si>
  <si>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</si>
  <si>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</si>
  <si>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</si>
  <si>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</si>
  <si>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</si>
  <si>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</si>
  <si>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</si>
  <si>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</si>
  <si>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</si>
  <si>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</si>
  <si>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</si>
  <si>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</si>
  <si>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</si>
  <si>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</si>
  <si>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</si>
  <si>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</si>
  <si>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</si>
  <si>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</si>
  <si>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</si>
  <si>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</si>
  <si>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</si>
  <si>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</si>
  <si>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</si>
  <si>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</si>
  <si>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</si>
  <si>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</si>
  <si>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</si>
  <si>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</si>
  <si>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</si>
  <si>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</si>
  <si>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</si>
  <si>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</si>
  <si>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</si>
  <si>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</si>
  <si>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</si>
  <si>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</si>
  <si>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</si>
  <si>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</si>
  <si>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</si>
  <si>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</si>
  <si>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</si>
  <si>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</si>
  <si>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</si>
  <si>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</si>
  <si>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</si>
  <si>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</si>
  <si>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</si>
  <si>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</si>
  <si>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</si>
  <si>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</si>
  <si>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</si>
  <si>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</si>
  <si>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</si>
  <si>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</si>
  <si>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</si>
  <si>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</si>
  <si>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</si>
  <si>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</si>
  <si>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</si>
  <si>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</si>
  <si>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</si>
  <si>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</si>
  <si>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</si>
  <si>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</si>
  <si>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</si>
  <si>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</si>
  <si>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</si>
  <si>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</si>
  <si>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</si>
  <si>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</si>
  <si>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</si>
  <si>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</si>
  <si>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</si>
  <si>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</si>
  <si>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</si>
  <si>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</si>
  <si>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</si>
  <si>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</si>
  <si>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</si>
  <si>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</si>
  <si>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</si>
  <si>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</si>
  <si>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</si>
  <si>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</si>
  <si>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</si>
  <si>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</si>
  <si>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</si>
  <si>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</si>
  <si>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</si>
  <si>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</si>
  <si>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</si>
  <si>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</si>
  <si>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</si>
  <si>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</si>
  <si>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</si>
  <si>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</si>
  <si>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</si>
  <si>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</si>
  <si>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</si>
  <si>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</si>
  <si>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</si>
  <si>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</si>
  <si>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</si>
  <si>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</si>
  <si>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</si>
  <si>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</si>
  <si>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</si>
  <si>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</si>
  <si>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</si>
  <si>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</si>
  <si>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</si>
  <si>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</si>
  <si>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</si>
  <si>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</si>
  <si>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</si>
  <si>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</si>
  <si>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</si>
  <si>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</si>
  <si>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</si>
  <si>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</si>
  <si>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</si>
  <si>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</si>
  <si>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</si>
  <si>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</si>
  <si>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</si>
  <si>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</si>
  <si>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</si>
  <si>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</si>
  <si>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</si>
  <si>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</si>
  <si>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</si>
  <si>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</si>
  <si>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</si>
  <si>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</si>
  <si>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</si>
  <si>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</si>
  <si>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</si>
  <si>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</si>
  <si>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</si>
  <si>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</si>
  <si>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</si>
  <si>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</si>
  <si>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</si>
  <si>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</si>
  <si>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</si>
  <si>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</si>
  <si>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</si>
  <si>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</si>
  <si>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</si>
  <si>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</si>
  <si>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</si>
  <si>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</si>
  <si>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</si>
  <si>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</si>
  <si>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</si>
  <si>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</si>
  <si>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</si>
  <si>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</si>
  <si>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</si>
  <si>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</si>
  <si>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</si>
  <si>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</si>
  <si>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</si>
  <si>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</si>
  <si>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</si>
  <si>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</si>
  <si>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</si>
  <si>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</si>
  <si>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</si>
  <si>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</si>
  <si>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</si>
  <si>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</si>
  <si>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</si>
  <si>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</si>
  <si>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</si>
  <si>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</si>
  <si>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</si>
  <si>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</si>
  <si>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</si>
  <si>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</si>
  <si>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</si>
  <si>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</si>
  <si>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</si>
  <si>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</si>
  <si>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</si>
  <si>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</si>
  <si>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</si>
  <si>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</si>
  <si>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</si>
  <si>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</si>
  <si>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</si>
  <si>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</si>
  <si>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</si>
  <si>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</si>
  <si>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</si>
  <si>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</si>
  <si>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</si>
  <si>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</si>
  <si>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</si>
  <si>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</si>
  <si>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</si>
  <si>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</si>
  <si>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</si>
  <si>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</si>
  <si>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</si>
  <si>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</si>
  <si>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</si>
  <si>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</si>
  <si>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</si>
  <si>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</si>
  <si>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</si>
  <si>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</si>
  <si>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</si>
  <si>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</si>
  <si>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</si>
  <si>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</si>
  <si>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</si>
  <si>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</si>
  <si>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</si>
  <si>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</si>
  <si>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</si>
  <si>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</si>
  <si>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</si>
  <si>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</si>
  <si>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</si>
  <si>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</si>
  <si>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</si>
  <si>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</si>
  <si>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</si>
  <si>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</si>
  <si>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</si>
  <si>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</si>
  <si>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</si>
  <si>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</si>
  <si>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</si>
  <si>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</si>
  <si>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</si>
  <si>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</si>
  <si>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</si>
  <si>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</si>
  <si>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</si>
  <si>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</si>
  <si>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</si>
  <si>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</si>
  <si>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</si>
  <si>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</si>
  <si>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</si>
  <si>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</si>
  <si>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</si>
  <si>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</si>
  <si>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</si>
  <si>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</si>
  <si>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</si>
  <si>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</si>
  <si>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</si>
  <si>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</si>
  <si>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</si>
  <si>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</si>
  <si>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</si>
  <si>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</si>
  <si>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</si>
  <si>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</si>
  <si>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</si>
  <si>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</si>
  <si>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</si>
  <si>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</si>
  <si>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</si>
  <si>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</si>
  <si>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</si>
  <si>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</si>
  <si>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</si>
  <si>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</si>
  <si>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</si>
  <si>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</si>
  <si>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</si>
  <si>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</si>
  <si>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</si>
  <si>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</si>
  <si>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</si>
  <si>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</si>
  <si>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</si>
  <si>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</si>
  <si>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</si>
  <si>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</si>
  <si>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</si>
  <si>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</si>
  <si>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</si>
  <si>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</si>
  <si>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</si>
  <si>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</si>
  <si>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</si>
  <si>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</si>
  <si>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</si>
  <si>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</si>
  <si>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</si>
  <si>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</si>
  <si>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</si>
  <si>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</si>
  <si>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</si>
  <si>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</si>
  <si>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</si>
  <si>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</si>
  <si>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</si>
  <si>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</si>
  <si>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</si>
  <si>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</si>
  <si>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</si>
  <si>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</si>
  <si>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</si>
  <si>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</si>
  <si>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</si>
  <si>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</si>
  <si>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</si>
  <si>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</si>
  <si>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</si>
  <si>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</si>
  <si>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</si>
  <si>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</si>
  <si>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</si>
  <si>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</si>
  <si>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</si>
  <si>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</si>
  <si>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</si>
  <si>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</si>
  <si>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</si>
  <si>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</si>
  <si>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</si>
  <si>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</si>
  <si>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</si>
  <si>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</si>
  <si>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</si>
  <si>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</si>
  <si>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</si>
  <si>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</si>
  <si>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</si>
  <si>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</si>
  <si>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</si>
  <si>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</si>
  <si>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</si>
  <si>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</si>
  <si>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</si>
  <si>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</si>
  <si>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</si>
  <si>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</si>
  <si>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</si>
  <si>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</si>
  <si>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</si>
  <si>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</si>
  <si>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</si>
  <si>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</si>
  <si>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</si>
  <si>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</si>
  <si>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</si>
  <si>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</si>
  <si>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</si>
  <si>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</si>
  <si>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</si>
  <si>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</si>
  <si>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</si>
  <si>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</si>
  <si>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</si>
  <si>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</si>
  <si>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</si>
  <si>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</si>
  <si>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</si>
  <si>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</si>
  <si>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</si>
  <si>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</si>
  <si>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</si>
  <si>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</si>
  <si>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</si>
  <si>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</si>
  <si>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</si>
  <si>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</si>
  <si>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</si>
  <si>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</si>
  <si>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</si>
  <si>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</si>
  <si>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</si>
  <si>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</si>
  <si>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</si>
  <si>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</si>
  <si>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</si>
  <si>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</si>
  <si>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</si>
  <si>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</si>
  <si>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</si>
  <si>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</si>
  <si>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</si>
  <si>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</si>
  <si>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</si>
  <si>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</si>
  <si>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</si>
  <si>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</si>
  <si>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</si>
  <si>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</si>
  <si>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</si>
  <si>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</si>
  <si>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</si>
  <si>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</si>
  <si>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</si>
  <si>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</si>
  <si>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</si>
  <si>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</si>
  <si>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</si>
  <si>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</si>
  <si>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</si>
  <si>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</si>
  <si>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</si>
  <si>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</si>
  <si>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</si>
  <si>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</si>
  <si>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</si>
  <si>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</si>
  <si>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</si>
  <si>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</si>
  <si>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</si>
  <si>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</si>
  <si>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</si>
  <si>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</si>
  <si>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</si>
  <si>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</si>
  <si>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</si>
  <si>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</si>
  <si>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</si>
  <si>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</si>
  <si>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</si>
  <si>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</si>
  <si>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</si>
  <si>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</si>
  <si>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</si>
  <si>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</si>
  <si>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</si>
  <si>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</si>
  <si>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</si>
  <si>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</si>
  <si>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</si>
  <si>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</si>
  <si>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</si>
  <si>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</si>
  <si>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</si>
  <si>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</si>
  <si>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</si>
  <si>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</si>
  <si>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</si>
  <si>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</si>
  <si>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</si>
  <si>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</si>
  <si>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</si>
  <si>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</si>
  <si>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</si>
  <si>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</si>
  <si>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</si>
  <si>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</si>
  <si>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</si>
  <si>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</si>
  <si>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</si>
  <si>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</si>
  <si>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</si>
  <si>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</si>
  <si>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</si>
  <si>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</si>
  <si>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</si>
  <si>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</si>
  <si>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</si>
  <si>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</si>
  <si>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</si>
  <si>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</si>
  <si>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</si>
  <si>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</si>
  <si>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</si>
  <si>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</si>
  <si>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</si>
  <si>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</si>
  <si>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</si>
  <si>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</si>
  <si>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</si>
  <si>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</si>
  <si>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</si>
  <si>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</si>
  <si>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</si>
  <si>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</si>
  <si>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</si>
  <si>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</si>
  <si>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</si>
  <si>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</si>
  <si>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</si>
  <si>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</si>
  <si>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</si>
  <si>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</si>
  <si>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</si>
  <si>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</si>
  <si>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</si>
  <si>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</si>
  <si>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</si>
  <si>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</si>
  <si>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</si>
  <si>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</si>
  <si>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</si>
  <si>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</si>
  <si>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</si>
  <si>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</si>
  <si>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</si>
  <si>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</si>
  <si>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</si>
  <si>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</si>
  <si>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</si>
  <si>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</si>
  <si>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</si>
  <si>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</si>
  <si>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</si>
  <si>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</si>
  <si>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</si>
  <si>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</si>
  <si>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</si>
  <si>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</si>
  <si>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</si>
  <si>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</si>
  <si>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</si>
  <si>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</si>
  <si>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</si>
  <si>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</si>
  <si>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</si>
  <si>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</si>
  <si>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</si>
  <si>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</si>
  <si>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</si>
  <si>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</si>
  <si>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</si>
  <si>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</si>
  <si>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</si>
  <si>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</si>
  <si>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</si>
  <si>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</si>
  <si>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</si>
  <si>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</si>
  <si>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</si>
  <si>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</si>
  <si>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</si>
  <si>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</si>
  <si>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</si>
  <si>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</si>
  <si>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</si>
  <si>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</si>
  <si>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</si>
  <si>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</si>
  <si>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</si>
  <si>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</si>
  <si>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</si>
  <si>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</si>
  <si>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</si>
  <si>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</si>
  <si>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</si>
  <si>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</si>
  <si>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</si>
  <si>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</si>
  <si>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</si>
  <si>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</si>
  <si>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</si>
  <si>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</si>
  <si>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</si>
  <si>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</si>
  <si>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</si>
  <si>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</si>
  <si>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</si>
  <si>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</si>
  <si>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</si>
  <si>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</si>
  <si>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</si>
  <si>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</si>
  <si>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</si>
  <si>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</si>
  <si>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</si>
  <si>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</si>
  <si>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</si>
  <si>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</si>
  <si>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</si>
  <si>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</si>
  <si>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</si>
  <si>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</si>
  <si>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</si>
  <si>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</si>
  <si>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</si>
  <si>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</si>
  <si>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</si>
  <si>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</si>
  <si>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</si>
  <si>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</si>
  <si>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</si>
  <si>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</si>
  <si>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</si>
  <si>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</si>
  <si>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</si>
  <si>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</si>
  <si>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</si>
  <si>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</si>
  <si>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</si>
  <si>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</si>
  <si>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</si>
  <si>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</si>
  <si>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</si>
  <si>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</si>
  <si>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</si>
  <si>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</si>
  <si>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</si>
  <si>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</si>
  <si>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</si>
  <si>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</si>
  <si>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</si>
  <si>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</si>
  <si>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</si>
  <si>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</si>
  <si>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</si>
  <si>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</si>
  <si>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</si>
  <si>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</si>
  <si>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</si>
  <si>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</si>
  <si>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</si>
  <si>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</si>
  <si>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</si>
  <si>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</si>
  <si>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</si>
  <si>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</si>
  <si>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</si>
  <si>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</si>
  <si>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</si>
  <si>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</si>
  <si>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</si>
  <si>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</si>
  <si>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</si>
  <si>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</si>
  <si>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</si>
  <si>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</si>
  <si>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</si>
  <si>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</si>
  <si>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</si>
  <si>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</si>
  <si>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</si>
  <si>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</si>
  <si>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</si>
  <si>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</si>
  <si>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</si>
  <si>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</si>
  <si>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</si>
  <si>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</si>
  <si>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</si>
  <si>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</si>
  <si>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</si>
  <si>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</si>
  <si>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</si>
  <si>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</si>
  <si>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</si>
  <si>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</si>
  <si>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</si>
  <si>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</si>
  <si>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</si>
  <si>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</si>
  <si>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</si>
  <si>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</si>
  <si>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</si>
  <si>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</si>
  <si>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</si>
  <si>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</si>
  <si>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</si>
  <si>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</si>
  <si>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</si>
  <si>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</si>
  <si>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</si>
  <si>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</si>
  <si>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</si>
  <si>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</si>
  <si>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</si>
  <si>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</si>
  <si>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</si>
  <si>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</si>
  <si>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</si>
  <si>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</si>
  <si>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</si>
  <si>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</si>
  <si>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</si>
  <si>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</si>
  <si>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</si>
  <si>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</si>
  <si>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</si>
  <si>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</si>
  <si>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</si>
  <si>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</si>
  <si>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</si>
  <si>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</si>
  <si>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</si>
  <si>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</si>
  <si>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</si>
  <si>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</si>
  <si>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</si>
  <si>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</si>
  <si>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</si>
  <si>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</si>
  <si>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</si>
  <si>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</si>
  <si>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</si>
  <si>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</si>
  <si>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</si>
  <si>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</si>
  <si>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</si>
  <si>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</si>
  <si>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</si>
  <si>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</si>
  <si>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</si>
  <si>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</si>
  <si>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</si>
  <si>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</si>
  <si>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</si>
  <si>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</si>
  <si>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</si>
  <si>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</si>
  <si>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</si>
  <si>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</si>
  <si>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</si>
  <si>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</si>
  <si>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</si>
  <si>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</si>
  <si>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</si>
  <si>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</si>
  <si>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</si>
  <si>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</si>
  <si>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</si>
  <si>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</si>
  <si>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</si>
  <si>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</si>
  <si>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</si>
  <si>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</si>
  <si>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</si>
  <si>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</si>
  <si>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</si>
  <si>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</si>
  <si>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</si>
  <si>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</si>
  <si>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</si>
  <si>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</si>
  <si>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</si>
  <si>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</si>
  <si>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</si>
  <si>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</si>
  <si>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</si>
  <si>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</si>
  <si>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</si>
  <si>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</si>
  <si>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</si>
  <si>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</si>
  <si>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</si>
  <si>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</si>
  <si>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</si>
  <si>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</si>
  <si>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</si>
  <si>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</si>
  <si>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</si>
  <si>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</si>
  <si>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</si>
  <si>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</si>
  <si>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</si>
  <si>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</si>
  <si>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</si>
  <si>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</si>
  <si>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</si>
  <si>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</si>
  <si>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</si>
  <si>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</si>
  <si>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</si>
  <si>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</si>
  <si>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</si>
  <si>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</si>
  <si>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</si>
  <si>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</si>
  <si>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</si>
  <si>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</si>
  <si>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</si>
  <si>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</si>
  <si>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</si>
  <si>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</si>
  <si>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</si>
  <si>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</si>
  <si>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</si>
  <si>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</si>
  <si>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</si>
  <si>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</si>
  <si>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</si>
  <si>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</si>
  <si>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</si>
  <si>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</si>
  <si>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</si>
  <si>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</si>
  <si>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</si>
  <si>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</si>
  <si>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</si>
  <si>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</si>
  <si>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</si>
  <si>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</si>
  <si>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</si>
  <si>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</si>
  <si>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</si>
  <si>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</si>
  <si>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</si>
  <si>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</si>
  <si>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</si>
  <si>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</si>
  <si>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</si>
  <si>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</si>
  <si>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</si>
  <si>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</si>
  <si>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</si>
  <si>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</si>
  <si>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</si>
  <si>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</si>
  <si>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</si>
  <si>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</si>
  <si>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</si>
  <si>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</si>
  <si>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</si>
  <si>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</si>
  <si>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</si>
  <si>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</si>
  <si>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</si>
  <si>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</si>
  <si>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</si>
  <si>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</si>
  <si>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</si>
  <si>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</si>
  <si>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</si>
  <si>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</si>
  <si>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</si>
  <si>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</si>
  <si>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</si>
  <si>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</si>
  <si>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</si>
  <si>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</si>
  <si>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</si>
  <si>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</si>
  <si>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</si>
  <si>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</si>
  <si>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</si>
  <si>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</si>
  <si>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</si>
  <si>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</si>
  <si>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</si>
  <si>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</si>
  <si>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</si>
  <si>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</si>
  <si>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</si>
  <si>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</si>
  <si>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</si>
  <si>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</si>
  <si>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</si>
  <si>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</si>
  <si>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</si>
  <si>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</si>
  <si>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</si>
  <si>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</si>
  <si>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</si>
  <si>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</si>
  <si>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</si>
  <si>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</si>
  <si>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</si>
  <si>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</si>
  <si>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</si>
  <si>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</si>
  <si>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</si>
  <si>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</si>
  <si>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</si>
  <si>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</si>
  <si>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</si>
  <si>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</si>
  <si>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</si>
  <si>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</si>
  <si>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</si>
  <si>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</si>
  <si>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</si>
  <si>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</si>
  <si>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</si>
  <si>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</si>
  <si>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</si>
  <si>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</si>
  <si>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</si>
  <si>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</si>
  <si>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</si>
  <si>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</si>
  <si>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</si>
  <si>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</si>
  <si>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</si>
  <si>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</si>
  <si>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</si>
  <si>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</si>
  <si>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</si>
  <si>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</si>
  <si>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</si>
  <si>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</si>
  <si>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</si>
  <si>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</si>
  <si>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</si>
  <si>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</si>
  <si>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</si>
  <si>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</si>
  <si>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</si>
  <si>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</si>
  <si>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</si>
  <si>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</si>
  <si>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</si>
  <si>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</si>
  <si>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</si>
  <si>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</si>
  <si>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</si>
  <si>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</si>
  <si>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</si>
  <si>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</si>
  <si>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</si>
  <si>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</si>
  <si>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</si>
  <si>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</si>
  <si>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</si>
  <si>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</si>
  <si>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</si>
  <si>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</si>
  <si>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</si>
  <si>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</si>
  <si>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</si>
  <si>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</si>
  <si>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</si>
  <si>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</si>
  <si>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</si>
  <si>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</si>
  <si>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</si>
  <si>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</si>
  <si>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</si>
  <si>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</si>
  <si>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</si>
  <si>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</si>
  <si>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</si>
  <si>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</si>
  <si>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</si>
  <si>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</si>
  <si>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</si>
  <si>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</si>
  <si>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</si>
  <si>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</si>
  <si>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</si>
  <si>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</si>
  <si>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</si>
  <si>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</si>
  <si>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</si>
  <si>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</si>
  <si>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</si>
  <si>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</si>
  <si>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</si>
  <si>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</si>
  <si>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</si>
  <si>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</si>
  <si>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</si>
  <si>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</si>
  <si>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</si>
  <si>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</si>
  <si>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</si>
  <si>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</si>
  <si>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</si>
  <si>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</si>
  <si>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</si>
  <si>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</si>
  <si>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</si>
  <si>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</si>
  <si>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</si>
  <si>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</si>
  <si>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</si>
  <si>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</si>
  <si>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</si>
  <si>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</si>
  <si>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</si>
  <si>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</si>
  <si>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</si>
  <si>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</si>
  <si>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</si>
  <si>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</si>
  <si>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</si>
  <si>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</si>
  <si>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</si>
  <si>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</si>
  <si>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</si>
  <si>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</si>
  <si>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</si>
  <si>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</si>
  <si>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</si>
  <si>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</si>
  <si>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</si>
  <si>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</si>
  <si>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</si>
  <si>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</si>
  <si>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</si>
  <si>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</si>
  <si>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</si>
  <si>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</si>
  <si>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</si>
  <si>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</si>
  <si>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</si>
  <si>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</si>
  <si>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</si>
  <si>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</si>
  <si>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</si>
  <si>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</si>
  <si>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</si>
  <si>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</si>
  <si>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</si>
  <si>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</si>
  <si>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</si>
  <si>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</si>
  <si>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</si>
  <si>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</si>
  <si>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</si>
  <si>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</si>
  <si>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</si>
  <si>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</si>
  <si>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</si>
  <si>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</si>
  <si>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</si>
  <si>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</si>
  <si>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</si>
  <si>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</si>
  <si>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</si>
  <si>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</si>
  <si>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</si>
  <si>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</si>
  <si>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</si>
  <si>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</si>
  <si>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</si>
  <si>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</si>
  <si>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</si>
  <si>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</si>
  <si>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</si>
  <si>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</si>
  <si>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</si>
  <si>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</si>
  <si>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</si>
  <si>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</si>
  <si>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</si>
  <si>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</si>
  <si>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</si>
  <si>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</si>
  <si>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</si>
  <si>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</si>
  <si>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</si>
  <si>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</si>
  <si>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</si>
  <si>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</si>
  <si>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</si>
  <si>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</si>
  <si>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</si>
  <si>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</si>
  <si>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</si>
  <si>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</si>
  <si>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</si>
  <si>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</si>
  <si>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</si>
  <si>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</si>
  <si>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</si>
  <si>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</si>
  <si>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</si>
  <si>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</si>
  <si>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</si>
  <si>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</si>
  <si>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</si>
  <si>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</si>
  <si>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</si>
  <si>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</si>
  <si>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</si>
  <si>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</si>
  <si>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</si>
  <si>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</si>
  <si>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</si>
  <si>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</si>
  <si>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</si>
  <si>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</si>
  <si>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</si>
  <si>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</si>
  <si>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</si>
  <si>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</si>
  <si>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</si>
  <si>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</si>
  <si>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</si>
  <si>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</si>
  <si>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</si>
  <si>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</si>
  <si>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</si>
  <si>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</si>
  <si>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</si>
  <si>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</si>
  <si>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</si>
  <si>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</si>
  <si>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</si>
  <si>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</si>
  <si>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</si>
  <si>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</si>
  <si>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</si>
  <si>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</si>
  <si>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</si>
  <si>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</si>
  <si>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</si>
  <si>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</si>
  <si>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</si>
  <si>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</si>
  <si>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</si>
  <si>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</si>
  <si>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</si>
  <si>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</si>
  <si>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</si>
  <si>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</si>
  <si>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</si>
  <si>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</si>
  <si>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</si>
  <si>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</si>
  <si>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</si>
  <si>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</si>
  <si>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</si>
  <si>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</si>
  <si>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</si>
  <si>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</si>
  <si>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</si>
  <si>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</si>
  <si>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</si>
  <si>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</si>
  <si>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</si>
  <si>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</si>
  <si>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</si>
  <si>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</si>
  <si>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</si>
  <si>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</si>
  <si>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</si>
  <si>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</si>
  <si>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</si>
  <si>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</si>
  <si>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</si>
  <si>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</si>
  <si>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</si>
  <si>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</si>
  <si>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</si>
  <si>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</si>
  <si>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</si>
  <si>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</si>
  <si>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</si>
  <si>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</si>
  <si>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</si>
  <si>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</si>
  <si>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</si>
  <si>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</si>
  <si>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</si>
  <si>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</si>
  <si>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</si>
  <si>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</si>
  <si>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</si>
  <si>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</si>
  <si>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</si>
  <si>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</si>
  <si>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</si>
  <si>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</si>
  <si>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</si>
  <si>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</si>
  <si>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</si>
  <si>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</si>
  <si>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</si>
  <si>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</si>
  <si>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</si>
  <si>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</si>
  <si>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</si>
  <si>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</si>
  <si>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</si>
  <si>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</si>
  <si>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</si>
  <si>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</si>
  <si>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</si>
  <si>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</si>
  <si>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</si>
  <si>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</si>
  <si>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</si>
  <si>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</si>
  <si>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</si>
  <si>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</si>
  <si>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</si>
  <si>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</si>
  <si>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</si>
  <si>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</si>
  <si>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</si>
  <si>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</si>
  <si>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</si>
  <si>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</si>
  <si>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</si>
  <si>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</si>
  <si>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</si>
  <si>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</si>
  <si>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</si>
  <si>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</si>
  <si>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</si>
  <si>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</si>
  <si>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</si>
  <si>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</si>
  <si>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</si>
  <si>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</si>
  <si>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</si>
  <si>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</si>
  <si>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</si>
  <si>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</si>
  <si>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</si>
  <si>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</si>
  <si>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</si>
  <si>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</si>
  <si>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</si>
  <si>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</si>
  <si>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</si>
  <si>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</si>
  <si>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</si>
  <si>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</si>
  <si>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</si>
  <si>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</si>
  <si>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</si>
  <si>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</si>
  <si>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</si>
  <si>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</si>
  <si>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</si>
  <si>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</si>
  <si>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</si>
  <si>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</si>
  <si>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</si>
  <si>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</si>
  <si>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</si>
  <si>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</si>
  <si>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</si>
  <si>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</si>
  <si>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</si>
  <si>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</si>
  <si>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</si>
  <si>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</si>
  <si>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</si>
  <si>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</si>
  <si>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</si>
  <si>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</si>
  <si>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</si>
  <si>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</si>
  <si>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</si>
  <si>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</si>
  <si>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</si>
  <si>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</si>
  <si>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</si>
  <si>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</si>
  <si>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</si>
  <si>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</si>
  <si>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</si>
  <si>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</si>
  <si>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</si>
  <si>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</si>
  <si>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</si>
  <si>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</si>
  <si>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</si>
  <si>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</si>
  <si>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</si>
  <si>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</si>
  <si>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</si>
  <si>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</si>
  <si>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</si>
  <si>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</si>
  <si>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</si>
  <si>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</si>
  <si>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</si>
  <si>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</si>
  <si>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</si>
  <si>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</si>
  <si>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</si>
  <si>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</si>
  <si>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</si>
  <si>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</si>
  <si>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</si>
  <si>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</si>
  <si>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</si>
  <si>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</si>
  <si>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</si>
  <si>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</si>
  <si>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</si>
  <si>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</si>
  <si>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</si>
  <si>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</si>
  <si>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</si>
  <si>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</si>
  <si>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</si>
  <si>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</si>
  <si>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</si>
  <si>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</si>
  <si>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</si>
  <si>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</si>
  <si>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</si>
  <si>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</si>
  <si>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</si>
  <si>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</si>
  <si>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</si>
  <si>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</si>
  <si>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</si>
  <si>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</si>
  <si>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</si>
  <si>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</si>
  <si>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</si>
  <si>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</si>
  <si>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</si>
  <si>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</si>
  <si>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</si>
  <si>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</si>
  <si>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</si>
  <si>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</si>
  <si>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</si>
  <si>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</si>
  <si>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</si>
  <si>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</si>
  <si>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</si>
  <si>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</si>
  <si>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</si>
  <si>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</si>
  <si>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</si>
  <si>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</si>
  <si>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</si>
  <si>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</si>
  <si>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</si>
  <si>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</si>
  <si>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</si>
  <si>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</si>
  <si>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</si>
  <si>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</si>
  <si>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</si>
  <si>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</si>
  <si>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</si>
  <si>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</si>
  <si>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</si>
  <si>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</si>
  <si>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</si>
  <si>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</si>
  <si>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</si>
  <si>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</si>
  <si>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</si>
  <si>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</si>
  <si>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</si>
  <si>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</si>
  <si>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</si>
  <si>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</si>
  <si>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</si>
  <si>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</si>
  <si>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</si>
  <si>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</si>
  <si>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</si>
  <si>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</si>
  <si>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</si>
  <si>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</si>
  <si>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</si>
  <si>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</si>
  <si>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</si>
  <si>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</si>
  <si>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</si>
  <si>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</si>
  <si>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</si>
  <si>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</si>
  <si>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</si>
  <si>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</si>
  <si>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</si>
  <si>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</si>
  <si>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</si>
  <si>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</si>
  <si>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</si>
  <si>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</si>
  <si>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</si>
  <si>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</si>
  <si>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</si>
  <si>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</si>
  <si>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</si>
  <si>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</si>
  <si>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</si>
  <si>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</si>
  <si>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</si>
  <si>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</si>
  <si>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</si>
  <si>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</si>
  <si>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</si>
  <si>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</si>
  <si>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</si>
  <si>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</si>
  <si>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</si>
  <si>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</si>
  <si>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</si>
  <si>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</si>
  <si>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</si>
  <si>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</si>
  <si>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</si>
  <si>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</si>
  <si>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</si>
  <si>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</si>
  <si>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</si>
  <si>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</si>
  <si>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</si>
  <si>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</si>
  <si>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</si>
  <si>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</si>
  <si>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</si>
  <si>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</si>
  <si>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</si>
  <si>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</si>
  <si>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</si>
  <si>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</si>
  <si>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</si>
  <si>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</si>
  <si>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</si>
  <si>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</si>
  <si>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</si>
  <si>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</si>
  <si>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</si>
  <si>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</si>
  <si>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</si>
  <si>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</si>
  <si>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</si>
  <si>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</si>
  <si>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</si>
  <si>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</si>
  <si>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</si>
  <si>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</si>
  <si>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</si>
  <si>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</si>
  <si>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</si>
  <si>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</si>
  <si>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</si>
  <si>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</si>
  <si>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</si>
  <si>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</si>
  <si>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</si>
  <si>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</si>
  <si>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</si>
  <si>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</si>
  <si>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</si>
  <si>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</si>
  <si>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</si>
  <si>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</si>
  <si>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</si>
  <si>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</si>
  <si>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</si>
  <si>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</si>
  <si>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</si>
  <si>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</si>
  <si>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</si>
  <si>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</si>
  <si>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</si>
  <si>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</si>
  <si>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</si>
  <si>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</si>
  <si>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</si>
  <si>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</si>
  <si>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</si>
  <si>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</si>
  <si>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</si>
  <si>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</si>
  <si>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</si>
  <si>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</si>
  <si>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</si>
  <si>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</si>
  <si>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</si>
  <si>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</si>
  <si>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</si>
  <si>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</si>
  <si>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</si>
  <si>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</si>
  <si>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</si>
  <si>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</si>
  <si>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</si>
  <si>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</si>
  <si>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</si>
  <si>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</si>
  <si>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</si>
  <si>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</si>
  <si>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</si>
  <si>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</si>
  <si>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</si>
  <si>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</si>
  <si>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</si>
  <si>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</si>
  <si>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</si>
  <si>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</si>
  <si>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</si>
  <si>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</si>
  <si>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</si>
  <si>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</si>
  <si>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</si>
  <si>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</si>
  <si>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</si>
  <si>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</si>
  <si>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</si>
  <si>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</si>
  <si>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</si>
  <si>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</si>
  <si>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</si>
  <si>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</si>
  <si>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</si>
  <si>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</si>
  <si>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</si>
  <si>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</si>
  <si>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</si>
  <si>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</si>
  <si>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</si>
  <si>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</si>
  <si>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</si>
  <si>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</si>
  <si>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</si>
  <si>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</si>
  <si>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</si>
  <si>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</si>
  <si>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</si>
  <si>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</si>
  <si>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</si>
  <si>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</si>
  <si>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</si>
  <si>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</si>
  <si>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</si>
  <si>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</si>
  <si>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</si>
  <si>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</si>
  <si>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</si>
  <si>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</si>
  <si>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</si>
  <si>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</si>
  <si>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</si>
  <si>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</si>
  <si>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</si>
  <si>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</si>
  <si>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</si>
  <si>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</si>
  <si>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</si>
  <si>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</si>
  <si>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</si>
  <si>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</si>
  <si>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</si>
  <si>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</si>
  <si>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</si>
  <si>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</si>
  <si>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</si>
  <si>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</si>
  <si>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</si>
  <si>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</si>
  <si>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</si>
  <si>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</si>
  <si>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</si>
  <si>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</si>
  <si>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</si>
  <si>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</si>
  <si>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</si>
  <si>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</si>
  <si>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</si>
  <si>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</si>
  <si>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</si>
  <si>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</si>
  <si>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</si>
  <si>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</si>
  <si>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</si>
  <si>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</si>
  <si>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</si>
  <si>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</si>
  <si>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</si>
  <si>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</si>
  <si>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</si>
  <si>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</si>
  <si>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</si>
  <si>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</si>
  <si>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</si>
  <si>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</si>
  <si>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</si>
  <si>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</si>
  <si>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</si>
  <si>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</si>
  <si>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</si>
  <si>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</si>
  <si>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</si>
  <si>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</si>
  <si>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</si>
  <si>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</si>
  <si>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</si>
  <si>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</si>
  <si>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</si>
  <si>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</si>
  <si>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</si>
  <si>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</si>
  <si>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</si>
  <si>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</si>
  <si>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</si>
  <si>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</si>
  <si>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</si>
  <si>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</si>
  <si>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</si>
  <si>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</si>
  <si>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</si>
  <si>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</si>
  <si>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</si>
  <si>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</si>
  <si>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</si>
  <si>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</si>
  <si>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</si>
  <si>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</si>
  <si>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</si>
  <si>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</si>
  <si>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</si>
  <si>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</si>
  <si>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</si>
  <si>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</si>
  <si>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</si>
  <si>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</si>
  <si>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</si>
  <si>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</si>
  <si>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</si>
  <si>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</si>
  <si>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</si>
  <si>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</si>
  <si>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</si>
  <si>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</si>
  <si>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</si>
  <si>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</si>
  <si>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</si>
  <si>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</si>
  <si>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</si>
  <si>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</si>
  <si>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</si>
  <si>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</si>
  <si>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</si>
  <si>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</si>
  <si>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</si>
  <si>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</si>
  <si>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</si>
  <si>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</si>
  <si>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</si>
  <si>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</si>
  <si>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</si>
  <si>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</si>
  <si>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</si>
  <si>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</si>
  <si>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</si>
  <si>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</si>
  <si>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</si>
  <si>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</si>
  <si>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</si>
  <si>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</si>
  <si>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</si>
  <si>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</si>
  <si>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</si>
  <si>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</si>
  <si>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</si>
  <si>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</si>
  <si>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</si>
  <si>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</si>
  <si>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</si>
  <si>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</si>
  <si>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</si>
  <si>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</si>
  <si>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</si>
  <si>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</si>
  <si>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</si>
  <si>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</si>
  <si>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</si>
  <si>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</si>
  <si>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</si>
  <si>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</si>
  <si>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</si>
  <si>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</si>
  <si>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</si>
  <si>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</si>
  <si>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</si>
  <si>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</si>
  <si>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</si>
  <si>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</si>
  <si>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</si>
  <si>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</si>
  <si>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</si>
  <si>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</si>
  <si>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</si>
  <si>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</si>
  <si>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</si>
  <si>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</si>
  <si>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</si>
  <si>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</si>
  <si>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</si>
  <si>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</si>
  <si>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</si>
  <si>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</si>
  <si>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</si>
  <si>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</si>
  <si>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</si>
  <si>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</si>
  <si>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</si>
  <si>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</si>
  <si>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</si>
  <si>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</si>
  <si>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</si>
  <si>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</si>
  <si>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</si>
  <si>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</si>
  <si>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</si>
  <si>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</si>
  <si>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</si>
  <si>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</si>
  <si>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</si>
  <si>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</si>
  <si>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</si>
  <si>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</si>
  <si>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</si>
  <si>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</si>
  <si>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</si>
  <si>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</si>
  <si>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</si>
  <si>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</si>
  <si>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</si>
  <si>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</si>
  <si>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</si>
  <si>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</si>
  <si>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</si>
  <si>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</si>
  <si>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</si>
  <si>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</si>
  <si>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</si>
  <si>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</si>
  <si>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</si>
  <si>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</si>
  <si>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</si>
  <si>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</si>
  <si>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</si>
  <si>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</si>
  <si>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</si>
  <si>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</si>
  <si>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</si>
  <si>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</si>
  <si>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</si>
  <si>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</si>
  <si>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</si>
  <si>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</si>
  <si>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</si>
  <si>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</si>
  <si>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</si>
  <si>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</si>
  <si>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</si>
  <si>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</si>
  <si>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</si>
  <si>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</si>
  <si>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</si>
  <si>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</si>
  <si>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</si>
  <si>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</si>
  <si>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</si>
  <si>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</si>
  <si>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</si>
  <si>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</si>
  <si>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</si>
  <si>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</si>
  <si>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</si>
  <si>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</si>
  <si>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</si>
  <si>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</si>
  <si>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</si>
  <si>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</si>
  <si>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</si>
  <si>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</si>
  <si>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</si>
  <si>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</si>
  <si>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</si>
  <si>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</si>
  <si>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</si>
  <si>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</si>
  <si>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</si>
  <si>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</si>
  <si>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</si>
  <si>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</si>
  <si>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</si>
  <si>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</si>
  <si>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</si>
  <si>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</si>
  <si>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</si>
  <si>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</si>
  <si>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</si>
  <si>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</si>
  <si>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</si>
  <si>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</si>
  <si>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</si>
  <si>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</si>
  <si>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</si>
  <si>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</si>
  <si>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</si>
  <si>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</si>
  <si>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</si>
  <si>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</si>
  <si>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</si>
  <si>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</si>
  <si>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</si>
  <si>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</si>
  <si>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</si>
  <si>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</si>
  <si>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</si>
  <si>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</si>
  <si>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</si>
  <si>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</si>
  <si>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</si>
  <si>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</si>
  <si>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</si>
  <si>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</si>
  <si>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</si>
  <si>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</si>
  <si>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</si>
  <si>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</si>
  <si>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</si>
  <si>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</si>
  <si>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</si>
  <si>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</si>
  <si>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</si>
  <si>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</si>
  <si>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</si>
  <si>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</si>
  <si>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</si>
  <si>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</si>
  <si>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</si>
  <si>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</si>
  <si>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</si>
  <si>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</si>
  <si>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</si>
  <si>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</si>
  <si>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</si>
  <si>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</si>
  <si>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</si>
  <si>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</si>
  <si>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</si>
  <si>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</si>
  <si>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</si>
  <si>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</si>
  <si>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</si>
  <si>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</si>
  <si>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</si>
  <si>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</si>
  <si>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</si>
  <si>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</si>
  <si>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</si>
  <si>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</si>
  <si>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</si>
  <si>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</si>
  <si>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</si>
  <si>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</si>
  <si>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</si>
  <si>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</si>
  <si>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</si>
  <si>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</si>
  <si>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</si>
  <si>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</si>
  <si>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</si>
  <si>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</si>
  <si>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</si>
  <si>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</si>
  <si>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</si>
  <si>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</si>
  <si>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</si>
  <si>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</si>
  <si>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</si>
  <si>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</si>
  <si>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</si>
  <si>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</si>
  <si>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</si>
  <si>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</si>
  <si>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</si>
  <si>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</si>
  <si>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</si>
  <si>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</si>
  <si>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</si>
  <si>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</si>
  <si>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</si>
  <si>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</si>
  <si>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</si>
  <si>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</si>
  <si>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</si>
  <si>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</si>
  <si>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</si>
  <si>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</si>
  <si>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</si>
  <si>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</si>
  <si>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</si>
  <si>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</si>
  <si>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</si>
  <si>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</si>
  <si>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</si>
  <si>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</si>
  <si>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</si>
  <si>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</si>
  <si>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</si>
  <si>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</si>
  <si>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</si>
  <si>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</si>
  <si>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</si>
  <si>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</si>
  <si>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</si>
  <si>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</si>
  <si>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</si>
  <si>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</si>
  <si>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</si>
  <si>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</si>
  <si>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</si>
  <si>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</si>
  <si>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</si>
  <si>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</si>
  <si>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</si>
  <si>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</si>
  <si>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</si>
  <si>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</si>
  <si>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</si>
  <si>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</si>
  <si>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</si>
  <si>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</si>
  <si>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</si>
  <si>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</si>
  <si>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</si>
  <si>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</si>
  <si>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</si>
  <si>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</si>
  <si>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</si>
  <si>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</si>
  <si>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</si>
  <si>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</si>
  <si>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</si>
  <si>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</si>
  <si>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</si>
  <si>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</si>
  <si>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</si>
  <si>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</si>
  <si>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</si>
  <si>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</si>
  <si>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</si>
  <si>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</si>
  <si>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</si>
  <si>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</si>
  <si>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</si>
  <si>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</si>
  <si>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</si>
  <si>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</si>
  <si>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</si>
  <si>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</si>
  <si>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</si>
  <si>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</si>
  <si>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</si>
  <si>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</si>
  <si>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</si>
  <si>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</si>
  <si>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</si>
  <si>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</si>
  <si>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</si>
  <si>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</si>
  <si>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</si>
  <si>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</si>
  <si>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</si>
  <si>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</si>
  <si>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</si>
  <si>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</si>
  <si>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</si>
  <si>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</si>
  <si>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</si>
  <si>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</si>
  <si>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</si>
  <si>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</si>
  <si>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</si>
  <si>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</si>
  <si>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</si>
  <si>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</si>
  <si>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</si>
  <si>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</si>
  <si>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</si>
  <si>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</si>
  <si>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</si>
  <si>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</si>
  <si>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</si>
  <si>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</si>
  <si>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</si>
  <si>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</si>
  <si>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</si>
  <si>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</si>
  <si>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</si>
  <si>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</si>
  <si>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</si>
  <si>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</si>
  <si>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</si>
  <si>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</si>
  <si>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</si>
  <si>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</si>
  <si>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</si>
  <si>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</si>
  <si>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</si>
  <si>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</si>
  <si>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</si>
  <si>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</si>
  <si>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</si>
  <si>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</si>
  <si>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</si>
  <si>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</si>
  <si>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</si>
  <si>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</si>
  <si>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</si>
  <si>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</si>
  <si>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</si>
  <si>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</si>
  <si>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</si>
  <si>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</si>
  <si>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</si>
  <si>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</si>
  <si>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</si>
  <si>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</si>
  <si>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</si>
  <si>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</si>
  <si>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</si>
  <si>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</si>
  <si>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</si>
  <si>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</si>
  <si>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</si>
  <si>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</si>
  <si>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</si>
  <si>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</si>
  <si>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</si>
  <si>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</si>
  <si>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</si>
  <si>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</si>
  <si>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</si>
  <si>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</si>
  <si>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</si>
  <si>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</si>
  <si>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</si>
  <si>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</si>
  <si>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</si>
  <si>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</si>
  <si>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</si>
  <si>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</si>
  <si>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</si>
  <si>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</si>
  <si>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</si>
  <si>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</si>
  <si>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</si>
  <si>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</si>
  <si>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</si>
  <si>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</si>
  <si>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</si>
  <si>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</si>
  <si>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</si>
  <si>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</si>
  <si>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</si>
  <si>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</si>
  <si>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</si>
  <si>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</si>
  <si>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</si>
  <si>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</si>
  <si>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</si>
  <si>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</si>
  <si>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</si>
  <si>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</si>
  <si>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</si>
  <si>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</si>
  <si>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</si>
  <si>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</si>
  <si>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</si>
  <si>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</si>
  <si>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</si>
  <si>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</si>
  <si>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</si>
  <si>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</si>
  <si>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</si>
  <si>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</si>
  <si>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</si>
  <si>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</si>
  <si>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</si>
  <si>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</si>
  <si>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</si>
  <si>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</si>
  <si>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</si>
  <si>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</si>
  <si>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</si>
  <si>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</si>
  <si>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</si>
  <si>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</si>
  <si>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</si>
  <si>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</si>
  <si>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</si>
  <si>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</si>
  <si>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</si>
  <si>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</si>
  <si>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</si>
  <si>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</si>
  <si>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</si>
  <si>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</si>
  <si>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</si>
  <si>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</si>
  <si>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</si>
  <si>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</si>
  <si>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</si>
  <si>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</si>
  <si>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</si>
  <si>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</si>
  <si>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</si>
  <si>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</si>
  <si>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</si>
  <si>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</si>
  <si>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</si>
  <si>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</si>
  <si>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</si>
  <si>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</si>
  <si>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</si>
  <si>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</si>
  <si>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</si>
  <si>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</si>
  <si>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</si>
  <si>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</si>
  <si>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</si>
  <si>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</si>
  <si>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</si>
  <si>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</si>
  <si>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</si>
  <si>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</si>
  <si>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</si>
  <si>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</si>
  <si>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</si>
  <si>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</si>
  <si>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</si>
  <si>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</si>
  <si>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</si>
  <si>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</si>
  <si>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</si>
  <si>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</si>
  <si>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</si>
  <si>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</si>
  <si>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</si>
  <si>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</si>
  <si>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</si>
  <si>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</si>
  <si>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</si>
  <si>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</si>
  <si>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</si>
  <si>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</si>
  <si>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</si>
  <si>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</si>
  <si>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</si>
  <si>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</si>
  <si>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</si>
  <si>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</si>
  <si>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</si>
  <si>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</si>
  <si>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</si>
  <si>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</si>
  <si>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</si>
  <si>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</si>
  <si>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</si>
  <si>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</si>
  <si>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</si>
  <si>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</si>
  <si>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</si>
  <si>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</si>
  <si>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</si>
  <si>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</si>
  <si>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</si>
  <si>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</si>
  <si>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</si>
  <si>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</si>
  <si>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</si>
  <si>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</si>
  <si>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</si>
  <si>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</si>
  <si>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</si>
  <si>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</si>
  <si>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</si>
  <si>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</si>
  <si>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</si>
  <si>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</si>
  <si>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</si>
  <si>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</si>
  <si>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</si>
  <si>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</si>
  <si>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</si>
  <si>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</si>
  <si>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</si>
  <si>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</si>
  <si>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</si>
  <si>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</si>
  <si>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</si>
  <si>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</si>
  <si>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</si>
  <si>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</si>
  <si>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</si>
  <si>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</si>
  <si>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</si>
  <si>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</si>
  <si>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</si>
  <si>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</si>
  <si>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</si>
  <si>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</si>
  <si>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</si>
  <si>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</si>
  <si>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</si>
  <si>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</si>
  <si>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</si>
  <si>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</si>
  <si>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</si>
  <si>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</si>
  <si>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</si>
  <si>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</si>
  <si>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</si>
  <si>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</si>
  <si>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</si>
  <si>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</si>
  <si>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</si>
  <si>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</si>
  <si>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</si>
  <si>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</si>
  <si>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</si>
  <si>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</si>
  <si>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</si>
  <si>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</si>
  <si>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</si>
  <si>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</si>
  <si>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</si>
  <si>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</si>
  <si>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</si>
  <si>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</si>
  <si>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</si>
  <si>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</si>
  <si>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</si>
  <si>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</si>
  <si>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</si>
  <si>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</si>
  <si>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</si>
  <si>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</si>
  <si>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</si>
  <si>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</si>
  <si>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</si>
  <si>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</si>
  <si>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</si>
  <si>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</si>
  <si>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</si>
  <si>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</si>
  <si>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</si>
  <si>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</si>
  <si>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</si>
  <si>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</si>
  <si>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</si>
  <si>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</si>
  <si>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</si>
  <si>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</si>
  <si>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</si>
  <si>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</si>
  <si>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</si>
  <si>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</si>
  <si>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</si>
  <si>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</si>
  <si>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</si>
  <si>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</si>
  <si>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</si>
  <si>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</si>
  <si>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</si>
  <si>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</si>
  <si>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</si>
  <si>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</si>
  <si>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</si>
  <si>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</si>
  <si>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</si>
  <si>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</si>
  <si>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</si>
  <si>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</si>
  <si>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</si>
  <si>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</si>
  <si>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</si>
  <si>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</si>
  <si>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</si>
  <si>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</si>
  <si>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</si>
  <si>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</si>
  <si>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</si>
  <si>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</si>
  <si>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</si>
  <si>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</si>
  <si>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</si>
  <si>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</si>
  <si>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</si>
  <si>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</si>
  <si>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</si>
  <si>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</si>
  <si>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</si>
  <si>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</si>
  <si>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</si>
  <si>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</si>
  <si>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</si>
  <si>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</si>
  <si>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</si>
  <si>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</si>
  <si>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</si>
  <si>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</si>
  <si>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</si>
  <si>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</si>
  <si>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</si>
  <si>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</si>
  <si>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</si>
  <si>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</si>
  <si>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</si>
  <si>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</si>
  <si>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</si>
  <si>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</si>
  <si>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</si>
  <si>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</si>
  <si>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</si>
  <si>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</si>
  <si>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</si>
  <si>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</si>
  <si>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</si>
  <si>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</si>
  <si>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</si>
  <si>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</si>
  <si>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</si>
  <si>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</si>
  <si>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</si>
  <si>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</si>
  <si>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</si>
  <si>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</si>
  <si>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</si>
  <si>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</si>
  <si>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</si>
  <si>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</si>
  <si>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</si>
  <si>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</si>
  <si>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</si>
  <si>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</si>
  <si>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</si>
  <si>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</si>
  <si>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</si>
  <si>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</si>
  <si>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</si>
  <si>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</si>
  <si>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</si>
  <si>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</si>
  <si>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</si>
  <si>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</si>
  <si>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</si>
  <si>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</si>
  <si>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</si>
  <si>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</si>
  <si>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</si>
  <si>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</si>
  <si>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</si>
  <si>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</si>
  <si>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</si>
  <si>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</si>
  <si>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</si>
  <si>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</si>
  <si>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</si>
  <si>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</si>
  <si>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</si>
  <si>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</si>
  <si>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</si>
  <si>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</si>
  <si>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</si>
  <si>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</si>
  <si>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</si>
  <si>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</si>
  <si>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</si>
  <si>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</si>
  <si>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</si>
  <si>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</si>
  <si>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</si>
  <si>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</si>
  <si>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</si>
  <si>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</si>
  <si>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</si>
  <si>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</si>
  <si>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</si>
  <si>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</si>
  <si>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</si>
  <si>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</si>
  <si>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</si>
  <si>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</si>
  <si>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</si>
  <si>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</si>
  <si>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</si>
  <si>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</si>
  <si>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</si>
  <si>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</si>
  <si>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</si>
  <si>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</si>
  <si>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</si>
  <si>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</si>
  <si>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</si>
  <si>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</si>
  <si>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</si>
  <si>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</si>
  <si>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</si>
  <si>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</si>
  <si>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</si>
  <si>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</si>
  <si>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</si>
  <si>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</si>
  <si>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</si>
  <si>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</si>
  <si>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</si>
  <si>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</si>
  <si>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</si>
  <si>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</si>
  <si>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</si>
  <si>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</si>
  <si>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</si>
  <si>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</si>
  <si>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</si>
  <si>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</si>
  <si>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</si>
  <si>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</si>
  <si>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</si>
  <si>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</si>
  <si>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</si>
  <si>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</si>
  <si>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</si>
  <si>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</si>
  <si>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</si>
  <si>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</si>
  <si>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</si>
  <si>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</si>
  <si>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</si>
  <si>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</si>
  <si>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</si>
  <si>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</si>
  <si>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</si>
  <si>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</si>
  <si>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</si>
  <si>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</si>
  <si>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</si>
  <si>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</si>
  <si>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</si>
  <si>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</si>
  <si>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</si>
  <si>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</si>
  <si>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</si>
  <si>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</si>
  <si>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</si>
  <si>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</si>
  <si>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</si>
  <si>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</si>
  <si>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</si>
  <si>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</si>
  <si>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</si>
  <si>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</si>
  <si>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</si>
  <si>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</si>
  <si>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</si>
  <si>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</si>
  <si>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</si>
  <si>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</si>
  <si>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</si>
  <si>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</si>
  <si>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</si>
  <si>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</si>
  <si>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</si>
  <si>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</si>
  <si>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</si>
  <si>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</si>
  <si>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</si>
  <si>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</si>
  <si>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</si>
  <si>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</si>
  <si>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</si>
  <si>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</si>
  <si>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</si>
  <si>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</si>
  <si>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</si>
  <si>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</si>
  <si>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</si>
  <si>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</si>
  <si>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</si>
  <si>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</si>
  <si>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</si>
  <si>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</si>
  <si>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</si>
  <si>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</si>
  <si>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</si>
  <si>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</si>
  <si>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</si>
  <si>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</si>
  <si>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</si>
  <si>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</si>
  <si>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</si>
  <si>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</si>
  <si>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</si>
  <si>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</si>
  <si>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</si>
  <si>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</si>
  <si>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</si>
  <si>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</si>
  <si>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</si>
  <si>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</si>
  <si>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</si>
  <si>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</si>
  <si>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</si>
  <si>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</si>
  <si>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</si>
  <si>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</si>
  <si>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</si>
  <si>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</si>
  <si>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</si>
  <si>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</si>
  <si>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</si>
  <si>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</si>
  <si>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</si>
  <si>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</si>
  <si>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</si>
  <si>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</si>
  <si>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</si>
  <si>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</si>
  <si>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</si>
  <si>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</si>
  <si>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</si>
  <si>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</si>
  <si>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</si>
  <si>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</si>
  <si>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</si>
  <si>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</si>
  <si>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</si>
  <si>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</si>
  <si>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</si>
  <si>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</si>
  <si>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</si>
  <si>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</si>
  <si>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</si>
  <si>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</si>
  <si>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</si>
  <si>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</si>
  <si>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</si>
  <si>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</si>
  <si>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</si>
  <si>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</si>
  <si>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</si>
  <si>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</si>
  <si>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</si>
  <si>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</si>
  <si>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</si>
  <si>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</si>
  <si>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</si>
  <si>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</si>
  <si>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</si>
  <si>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</si>
  <si>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</si>
  <si>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</si>
  <si>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</si>
  <si>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</si>
  <si>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</si>
  <si>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</si>
  <si>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</si>
  <si>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</si>
  <si>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</si>
  <si>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</si>
  <si>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</si>
  <si>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</si>
  <si>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</si>
  <si>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</si>
  <si>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</si>
  <si>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</si>
  <si>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</si>
  <si>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</si>
  <si>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</si>
  <si>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</si>
  <si>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</si>
  <si>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</si>
  <si>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</si>
  <si>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</si>
  <si>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</si>
  <si>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</si>
  <si>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</si>
  <si>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</si>
  <si>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</si>
  <si>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</si>
  <si>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</si>
  <si>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</si>
  <si>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</si>
  <si>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</si>
  <si>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</si>
  <si>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</si>
  <si>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</si>
  <si>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</si>
  <si>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</si>
  <si>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</si>
  <si>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</si>
  <si>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</si>
  <si>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</si>
  <si>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</si>
  <si>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</si>
  <si>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</si>
  <si>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</si>
  <si>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</si>
  <si>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</si>
  <si>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</si>
  <si>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</si>
  <si>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</si>
  <si>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</si>
  <si>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</si>
  <si>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</si>
  <si>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</si>
  <si>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</si>
  <si>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</si>
  <si>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</si>
  <si>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</si>
  <si>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</si>
  <si>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</si>
  <si>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</si>
  <si>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</si>
  <si>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</si>
  <si>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</si>
  <si>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</si>
  <si>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</si>
  <si>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</si>
  <si>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</si>
  <si>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</si>
  <si>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</si>
  <si>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</si>
  <si>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</si>
  <si>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</si>
  <si>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</si>
  <si>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</si>
  <si>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</si>
  <si>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</si>
  <si>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</si>
  <si>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</si>
  <si>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</si>
  <si>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</si>
  <si>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</si>
  <si>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</si>
  <si>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</si>
  <si>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</si>
  <si>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</si>
  <si>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</si>
  <si>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</si>
  <si>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</si>
  <si>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</si>
  <si>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</si>
  <si>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</si>
  <si>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</si>
  <si>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</si>
  <si>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</si>
  <si>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</si>
  <si>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</si>
  <si>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</si>
  <si>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</si>
  <si>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</si>
  <si>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</si>
  <si>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</si>
  <si>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</si>
  <si>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</si>
  <si>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</si>
  <si>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</si>
  <si>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</si>
  <si>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</si>
  <si>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</si>
  <si>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</si>
  <si>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</si>
  <si>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</si>
  <si>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</si>
  <si>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</si>
  <si>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</si>
  <si>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</si>
  <si>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</si>
  <si>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</si>
  <si>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</si>
  <si>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</si>
  <si>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</si>
  <si>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</si>
  <si>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</si>
  <si>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</si>
  <si>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</si>
  <si>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</si>
  <si>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</si>
  <si>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</si>
  <si>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</si>
  <si>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</si>
  <si>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</si>
  <si>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</si>
  <si>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</si>
  <si>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</si>
  <si>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</si>
  <si>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</si>
  <si>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</si>
  <si>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</si>
  <si>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</si>
  <si>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</si>
  <si>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</si>
  <si>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</si>
  <si>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</si>
  <si>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</si>
  <si>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</si>
  <si>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</si>
  <si>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</si>
  <si>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</si>
  <si>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</si>
  <si>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</si>
  <si>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</si>
  <si>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</si>
  <si>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</si>
  <si>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</si>
  <si>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</si>
  <si>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</si>
  <si>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</si>
  <si>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</si>
  <si>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</si>
  <si>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</si>
  <si>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</si>
  <si>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</si>
  <si>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</si>
  <si>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</si>
  <si>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</si>
  <si>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</si>
  <si>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</si>
  <si>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</si>
  <si>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</si>
  <si>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</si>
  <si>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</si>
  <si>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</si>
  <si>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</si>
  <si>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</si>
  <si>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</si>
  <si>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</si>
  <si>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</si>
  <si>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</si>
  <si>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</si>
  <si>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</si>
  <si>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</si>
  <si>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</si>
  <si>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</si>
  <si>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</si>
  <si>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</si>
  <si>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</si>
  <si>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</si>
  <si>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</si>
  <si>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</si>
  <si>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</si>
  <si>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</si>
  <si>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</si>
  <si>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</si>
  <si>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</si>
  <si>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</si>
  <si>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</si>
  <si>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</si>
  <si>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</si>
  <si>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</si>
  <si>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</si>
  <si>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</si>
  <si>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</si>
  <si>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</si>
  <si>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</si>
  <si>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</si>
  <si>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</si>
  <si>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</si>
  <si>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</si>
  <si>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</si>
  <si>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</si>
  <si>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</si>
  <si>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</si>
  <si>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</si>
  <si>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</si>
  <si>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</si>
  <si>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</si>
  <si>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</si>
  <si>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</si>
  <si>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</si>
  <si>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</si>
  <si>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</si>
  <si>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</si>
  <si>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</si>
  <si>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</si>
  <si>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</si>
  <si>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</si>
  <si>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</si>
  <si>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</si>
  <si>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</si>
  <si>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</si>
  <si>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</si>
  <si>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</si>
  <si>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</si>
  <si>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</si>
  <si>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</si>
  <si>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</si>
  <si>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</si>
  <si>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</si>
  <si>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</si>
  <si>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</si>
  <si>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</si>
  <si>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</si>
  <si>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</si>
  <si>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</si>
  <si>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</si>
  <si>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</si>
  <si>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</si>
  <si>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</si>
  <si>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</si>
  <si>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</si>
  <si>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</si>
  <si>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</si>
  <si>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</si>
  <si>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</si>
  <si>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</si>
  <si>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</si>
  <si>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</si>
  <si>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</si>
  <si>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</si>
  <si>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</si>
  <si>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</si>
  <si>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</si>
  <si>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</si>
  <si>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</si>
  <si>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</si>
  <si>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</si>
  <si>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</si>
  <si>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</si>
  <si>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</si>
  <si>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</si>
  <si>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</si>
  <si>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</si>
  <si>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</si>
  <si>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</si>
  <si>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</si>
  <si>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</si>
  <si>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</si>
  <si>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</si>
  <si>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</si>
  <si>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</si>
  <si>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</si>
  <si>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</si>
  <si>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</si>
  <si>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</si>
  <si>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</si>
  <si>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</si>
  <si>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</si>
  <si>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</si>
  <si>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</si>
  <si>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</si>
  <si>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</si>
  <si>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</si>
  <si>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</si>
  <si>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</si>
  <si>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</si>
  <si>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</si>
  <si>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</si>
  <si>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</si>
  <si>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</si>
  <si>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</si>
  <si>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</si>
  <si>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</si>
  <si>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</si>
  <si>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</si>
  <si>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</si>
  <si>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</si>
  <si>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</si>
  <si>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</si>
  <si>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</si>
  <si>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</si>
  <si>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</si>
  <si>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</si>
  <si>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</si>
  <si>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</si>
  <si>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</si>
  <si>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</si>
  <si>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</si>
  <si>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</si>
  <si>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</si>
  <si>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</si>
  <si>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</si>
  <si>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</si>
  <si>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</si>
  <si>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</si>
  <si>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</si>
  <si>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</si>
  <si>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</si>
  <si>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</si>
  <si>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</si>
  <si>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</si>
  <si>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</si>
  <si>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</si>
  <si>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</si>
  <si>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</si>
  <si>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</si>
  <si>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</si>
  <si>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</si>
  <si>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</si>
  <si>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</si>
  <si>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</si>
  <si>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</si>
  <si>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</si>
  <si>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</si>
  <si>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</si>
  <si>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</si>
  <si>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</si>
  <si>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</si>
  <si>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</si>
  <si>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</si>
  <si>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</si>
  <si>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</si>
  <si>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</si>
  <si>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</si>
  <si>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</si>
  <si>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</si>
  <si>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</si>
  <si>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</si>
  <si>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</si>
  <si>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</si>
  <si>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</si>
  <si>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</si>
  <si>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</si>
  <si>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</si>
  <si>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</si>
  <si>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</si>
  <si>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</si>
  <si>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</si>
  <si>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</si>
  <si>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</si>
  <si>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</si>
  <si>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</si>
  <si>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</si>
  <si>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</si>
  <si>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</si>
  <si>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</si>
  <si>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</si>
  <si>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</si>
  <si>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</si>
  <si>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</si>
  <si>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</si>
  <si>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</si>
  <si>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</si>
  <si>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</si>
  <si>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</si>
  <si>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</si>
  <si>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</si>
  <si>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</si>
  <si>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</si>
  <si>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</si>
  <si>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</si>
  <si>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</si>
  <si>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</si>
  <si>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</si>
  <si>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</si>
  <si>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</si>
  <si>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</si>
  <si>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</si>
  <si>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</si>
  <si>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</si>
  <si>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</si>
  <si>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</si>
  <si>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</si>
  <si>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</si>
  <si>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</si>
  <si>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</si>
  <si>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</si>
  <si>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</si>
  <si>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</si>
  <si>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</si>
  <si>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</si>
  <si>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</si>
  <si>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</si>
  <si>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</si>
  <si>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</si>
  <si>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</si>
  <si>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</si>
  <si>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</si>
  <si>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</si>
  <si>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</si>
  <si>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</si>
  <si>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</si>
  <si>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</si>
  <si>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</si>
  <si>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</si>
  <si>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</si>
  <si>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</si>
  <si>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</si>
  <si>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</si>
  <si>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</si>
  <si>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</si>
  <si>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</si>
  <si>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</si>
  <si>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</si>
  <si>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</si>
  <si>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</si>
  <si>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</si>
  <si>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</si>
  <si>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</si>
  <si>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</si>
  <si>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</si>
  <si>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</si>
  <si>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</si>
  <si>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</si>
  <si>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</si>
  <si>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</si>
  <si>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</si>
  <si>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</si>
  <si>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</si>
  <si>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</si>
  <si>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</si>
  <si>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</si>
  <si>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</si>
  <si>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</si>
  <si>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</si>
  <si>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</si>
  <si>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</si>
  <si>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</si>
  <si>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</si>
  <si>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</si>
  <si>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</si>
  <si>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</si>
  <si>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</si>
  <si>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</si>
  <si>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</si>
  <si>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</si>
  <si>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</si>
  <si>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</si>
  <si>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</si>
  <si>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</si>
  <si>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</si>
  <si>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</si>
  <si>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</si>
  <si>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</si>
  <si>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</si>
  <si>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</si>
  <si>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</si>
  <si>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</si>
  <si>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</si>
  <si>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</si>
  <si>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</si>
  <si>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</si>
  <si>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</si>
  <si>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</si>
  <si>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</si>
  <si>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</si>
  <si>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</si>
  <si>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</si>
  <si>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</si>
  <si>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</si>
  <si>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</si>
  <si>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</si>
  <si>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</si>
  <si>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</si>
  <si>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</si>
  <si>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</si>
  <si>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</si>
  <si>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</si>
  <si>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</si>
  <si>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</si>
  <si>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</si>
  <si>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</si>
  <si>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</si>
  <si>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</si>
  <si>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</si>
  <si>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</si>
  <si>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</si>
  <si>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</si>
  <si>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</si>
  <si>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</si>
  <si>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</si>
  <si>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</si>
  <si>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</si>
  <si>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</si>
  <si>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</si>
  <si>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</si>
  <si>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</si>
  <si>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</si>
  <si>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</si>
  <si>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</si>
  <si>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</si>
  <si>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</si>
  <si>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</si>
  <si>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</si>
  <si>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</si>
  <si>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</si>
  <si>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</si>
  <si>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</si>
  <si>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</si>
  <si>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</si>
  <si>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</si>
  <si>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</si>
  <si>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</si>
  <si>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</si>
  <si>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</si>
  <si>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</si>
  <si>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</si>
  <si>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</si>
  <si>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</si>
  <si>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</si>
  <si>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</si>
  <si>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</si>
  <si>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</si>
  <si>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</si>
  <si>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</si>
  <si>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</si>
  <si>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</si>
  <si>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</si>
  <si>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</si>
  <si>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</si>
  <si>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</si>
  <si>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</si>
  <si>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</si>
  <si>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</si>
  <si>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</si>
  <si>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</si>
  <si>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</si>
  <si>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</si>
  <si>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</si>
  <si>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</si>
  <si>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</si>
  <si>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</si>
  <si>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</si>
  <si>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</si>
  <si>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</si>
  <si>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</si>
  <si>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</si>
  <si>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</si>
  <si>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</si>
  <si>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</si>
  <si>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</si>
  <si>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</si>
  <si>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</si>
  <si>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</si>
  <si>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</si>
  <si>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</si>
  <si>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</si>
  <si>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</si>
  <si>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</si>
  <si>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</si>
  <si>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</si>
  <si>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</si>
  <si>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</si>
  <si>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</si>
  <si>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</si>
  <si>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</si>
  <si>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</si>
  <si>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</si>
  <si>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</si>
  <si>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</si>
  <si>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</si>
  <si>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</si>
  <si>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</si>
  <si>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</si>
  <si>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</si>
  <si>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</si>
  <si>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</si>
  <si>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</si>
  <si>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</si>
  <si>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</si>
  <si>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</si>
  <si>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</si>
  <si>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</si>
  <si>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</si>
  <si>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</si>
  <si>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</si>
  <si>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</si>
  <si>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</si>
  <si>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</si>
  <si>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</si>
  <si>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</si>
  <si>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</si>
  <si>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</si>
  <si>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</si>
  <si>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</si>
  <si>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</si>
  <si>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</si>
  <si>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</si>
  <si>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</si>
  <si>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</si>
  <si>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</si>
  <si>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</si>
  <si>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</si>
  <si>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</si>
  <si>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</si>
  <si>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</si>
  <si>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</si>
  <si>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</si>
  <si>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</si>
  <si>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</si>
  <si>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</si>
  <si>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</si>
  <si>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</si>
  <si>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</si>
  <si>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</si>
  <si>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</si>
  <si>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</si>
  <si>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</si>
  <si>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</si>
  <si>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</si>
  <si>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</si>
  <si>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</si>
  <si>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</si>
  <si>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</si>
  <si>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</si>
  <si>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</si>
  <si>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</si>
  <si>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</si>
  <si>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</si>
  <si>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</si>
  <si>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</si>
  <si>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</si>
  <si>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</si>
  <si>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</si>
  <si>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</si>
  <si>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</si>
  <si>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</si>
  <si>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</si>
  <si>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</si>
  <si>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</si>
  <si>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</si>
  <si>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</si>
  <si>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</si>
  <si>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</si>
  <si>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</si>
  <si>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</si>
  <si>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</si>
  <si>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</si>
  <si>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</si>
  <si>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</si>
  <si>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</si>
  <si>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</si>
  <si>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</si>
  <si>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</si>
  <si>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</si>
  <si>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</si>
  <si>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</si>
  <si>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</si>
  <si>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</si>
  <si>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</si>
  <si>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</si>
  <si>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</si>
  <si>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</si>
  <si>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</si>
  <si>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</si>
  <si>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</si>
  <si>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</si>
  <si>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</si>
  <si>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</si>
  <si>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</si>
  <si>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</si>
  <si>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</si>
  <si>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</si>
  <si>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</si>
  <si>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</si>
  <si>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</si>
  <si>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</si>
  <si>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</si>
  <si>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</si>
  <si>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</si>
  <si>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</si>
  <si>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</si>
  <si>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</si>
  <si>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</si>
  <si>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</si>
  <si>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</si>
  <si>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</si>
  <si>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</si>
  <si>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</si>
  <si>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</si>
  <si>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</si>
  <si>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</si>
  <si>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</si>
  <si>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</si>
  <si>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</si>
  <si>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</si>
  <si>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</si>
  <si>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</si>
  <si>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</si>
  <si>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</si>
  <si>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</si>
  <si>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</si>
  <si>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</si>
  <si>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</si>
  <si>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</si>
  <si>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</si>
  <si>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</si>
  <si>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</si>
  <si>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</si>
  <si>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</si>
  <si>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</si>
  <si>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</si>
  <si>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</si>
  <si>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</si>
  <si>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</si>
  <si>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</si>
  <si>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</si>
  <si>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</si>
  <si>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</si>
  <si>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</si>
  <si>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</si>
  <si>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</si>
  <si>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</si>
  <si>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</si>
  <si>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</si>
  <si>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</si>
  <si>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</si>
  <si>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</si>
  <si>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</si>
  <si>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</si>
  <si>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</si>
  <si>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</si>
  <si>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</si>
  <si>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</si>
  <si>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</si>
  <si>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</si>
  <si>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</si>
  <si>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</si>
  <si>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</si>
  <si>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</si>
  <si>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</si>
  <si>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</si>
  <si>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</si>
  <si>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</si>
  <si>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</si>
  <si>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</si>
  <si>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</si>
  <si>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</si>
  <si>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</si>
  <si>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</si>
  <si>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</si>
  <si>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</si>
  <si>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</si>
  <si>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</si>
  <si>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</si>
  <si>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</si>
  <si>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</si>
  <si>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</si>
  <si>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</si>
  <si>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</si>
  <si>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</si>
  <si>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</si>
  <si>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</si>
  <si>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</si>
  <si>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</si>
  <si>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</si>
  <si>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</si>
  <si>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</si>
  <si>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</si>
  <si>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</si>
  <si>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</si>
  <si>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</si>
  <si>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</si>
  <si>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</si>
  <si>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</si>
  <si>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</si>
  <si>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</si>
  <si>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</si>
  <si>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</si>
  <si>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</si>
  <si>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</si>
  <si>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</si>
  <si>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</si>
  <si>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</si>
  <si>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</si>
  <si>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</si>
  <si>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</si>
  <si>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</si>
  <si>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</si>
  <si>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</si>
  <si>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</si>
  <si>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</si>
  <si>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</si>
  <si>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</si>
  <si>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</si>
  <si>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</si>
  <si>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</si>
  <si>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</si>
  <si>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</si>
  <si>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</si>
  <si>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</si>
  <si>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</si>
  <si>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</si>
  <si>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</si>
  <si>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</si>
  <si>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</si>
  <si>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</si>
  <si>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</si>
  <si>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</si>
  <si>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</si>
  <si>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</si>
  <si>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</si>
  <si>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</si>
  <si>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</si>
  <si>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</si>
  <si>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</si>
  <si>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</si>
  <si>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</si>
  <si>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</si>
  <si>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</si>
  <si>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</si>
  <si>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</si>
  <si>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</si>
  <si>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</si>
  <si>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</si>
  <si>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</si>
  <si>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</si>
  <si>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</si>
  <si>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</si>
  <si>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</si>
  <si>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</si>
  <si>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</si>
  <si>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</si>
  <si>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</si>
  <si>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</si>
  <si>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</si>
  <si>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</si>
  <si>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</si>
  <si>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</si>
  <si>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</si>
  <si>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</si>
  <si>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</si>
  <si>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</si>
  <si>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</si>
  <si>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</si>
  <si>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</si>
  <si>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</si>
  <si>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</si>
  <si>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</si>
  <si>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</si>
  <si>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</si>
  <si>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</si>
  <si>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</si>
  <si>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</si>
  <si>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</si>
  <si>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</si>
  <si>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</si>
  <si>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</si>
  <si>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</si>
  <si>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</si>
  <si>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</si>
  <si>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</si>
  <si>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</si>
  <si>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</si>
  <si>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</si>
  <si>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</si>
  <si>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</si>
  <si>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</si>
  <si>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</si>
  <si>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</si>
  <si>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</si>
  <si>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</si>
  <si>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</si>
  <si>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</si>
  <si>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</si>
  <si>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</si>
  <si>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</si>
  <si>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</si>
  <si>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</si>
  <si>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</si>
  <si>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</si>
  <si>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</si>
  <si>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</si>
  <si>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</si>
  <si>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</si>
  <si>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</si>
  <si>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</si>
  <si>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</si>
  <si>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</si>
  <si>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</si>
  <si>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</si>
  <si>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</si>
  <si>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</si>
  <si>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</si>
  <si>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</si>
  <si>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</si>
  <si>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</si>
  <si>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</si>
  <si>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</si>
  <si>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</si>
  <si>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</si>
  <si>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</si>
  <si>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</si>
  <si>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</si>
  <si>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</si>
  <si>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</si>
  <si>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</si>
  <si>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</si>
  <si>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</si>
  <si>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</si>
  <si>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</si>
  <si>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</si>
  <si>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</si>
  <si>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</si>
  <si>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</si>
  <si>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</si>
  <si>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</si>
  <si>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</si>
  <si>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</si>
  <si>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</si>
  <si>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</si>
  <si>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</si>
  <si>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</si>
  <si>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</si>
  <si>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</si>
  <si>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</si>
  <si>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</si>
  <si>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</si>
  <si>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</si>
  <si>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</si>
  <si>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</si>
  <si>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</si>
  <si>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</si>
  <si>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</si>
  <si>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</si>
  <si>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</si>
  <si>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</si>
  <si>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</si>
  <si>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</si>
  <si>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</si>
  <si>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</si>
  <si>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</si>
  <si>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</si>
  <si>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</si>
  <si>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</si>
  <si>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</si>
  <si>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</si>
  <si>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</si>
  <si>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</si>
  <si>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</si>
  <si>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</si>
  <si>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</si>
  <si>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</si>
  <si>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</si>
  <si>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</si>
  <si>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</si>
  <si>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</si>
  <si>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</si>
  <si>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</si>
  <si>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</si>
  <si>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</si>
  <si>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</si>
  <si>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</si>
  <si>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</si>
  <si>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</si>
  <si>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</si>
  <si>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</si>
  <si>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</si>
  <si>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</si>
  <si>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</si>
  <si>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</si>
  <si>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</si>
  <si>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</si>
  <si>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</si>
  <si>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</si>
  <si>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</si>
  <si>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</si>
  <si>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</si>
  <si>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</si>
  <si>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</si>
  <si>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</si>
  <si>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</si>
  <si>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</si>
  <si>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</si>
  <si>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</si>
  <si>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</si>
  <si>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</si>
  <si>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</si>
  <si>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</si>
  <si>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</si>
  <si>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</si>
  <si>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</si>
  <si>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</si>
  <si>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</si>
  <si>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</si>
  <si>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</si>
  <si>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</si>
  <si>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</si>
  <si>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</si>
  <si>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</si>
  <si>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</si>
  <si>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</si>
  <si>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</si>
  <si>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</si>
  <si>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</si>
  <si>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</si>
  <si>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</si>
  <si>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</si>
  <si>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</si>
  <si>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</si>
  <si>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</si>
  <si>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</si>
  <si>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</si>
  <si>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</si>
  <si>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</si>
  <si>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</si>
  <si>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</si>
  <si>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</si>
  <si>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</si>
  <si>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</si>
  <si>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</si>
  <si>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</si>
  <si>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</si>
  <si>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</si>
  <si>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</si>
  <si>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</si>
  <si>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</si>
  <si>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</si>
  <si>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</si>
  <si>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</si>
  <si>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</si>
  <si>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</si>
  <si>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</si>
  <si>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</si>
  <si>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</si>
  <si>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</si>
  <si>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</si>
  <si>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</si>
  <si>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</si>
  <si>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</si>
  <si>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</si>
  <si>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</si>
  <si>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</si>
  <si>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</si>
  <si>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</si>
  <si>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</si>
  <si>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</si>
  <si>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</si>
  <si>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</si>
  <si>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</si>
  <si>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</si>
  <si>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</si>
  <si>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</si>
  <si>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</si>
  <si>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</si>
  <si>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</si>
  <si>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</si>
  <si>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</si>
  <si>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</si>
  <si>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</si>
  <si>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</si>
  <si>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</si>
  <si>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</si>
  <si>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</si>
  <si>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</si>
  <si>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</si>
  <si>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</si>
  <si>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</si>
  <si>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</si>
  <si>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</si>
  <si>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</si>
  <si>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</si>
  <si>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</si>
  <si>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</si>
  <si>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</si>
  <si>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</si>
  <si>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</si>
  <si>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</si>
  <si>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</si>
  <si>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</si>
  <si>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</si>
  <si>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</si>
  <si>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</si>
  <si>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</si>
  <si>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</si>
  <si>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</si>
  <si>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</si>
  <si>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</si>
  <si>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</si>
  <si>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</si>
  <si>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</si>
  <si>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</si>
  <si>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</si>
  <si>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</si>
  <si>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</si>
  <si>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</si>
  <si>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</si>
  <si>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</si>
  <si>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</si>
  <si>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</si>
  <si>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</si>
  <si>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</si>
  <si>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</si>
  <si>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</si>
  <si>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</si>
  <si>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</si>
  <si>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</si>
  <si>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</si>
  <si>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</si>
  <si>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</si>
  <si>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</si>
  <si>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</si>
  <si>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</si>
  <si>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</si>
  <si>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</si>
  <si>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</si>
  <si>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</si>
  <si>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</si>
  <si>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</si>
  <si>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</si>
  <si>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</si>
  <si>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</si>
  <si>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</si>
  <si>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</si>
  <si>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</si>
  <si>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</si>
  <si>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</si>
  <si>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</si>
  <si>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</si>
  <si>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</si>
  <si>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</si>
  <si>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</si>
  <si>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</si>
  <si>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</si>
  <si>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</si>
  <si>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</si>
  <si>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</si>
  <si>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</si>
  <si>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</si>
  <si>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</si>
  <si>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</si>
  <si>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</si>
  <si>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</si>
  <si>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</si>
  <si>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</si>
  <si>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</si>
  <si>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</si>
  <si>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</si>
  <si>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</si>
  <si>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</si>
  <si>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</si>
  <si>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</si>
  <si>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</si>
  <si>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</si>
  <si>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</si>
  <si>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</si>
  <si>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</si>
  <si>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</si>
  <si>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</si>
  <si>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</si>
  <si>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</si>
  <si>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</si>
  <si>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</si>
  <si>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</si>
  <si>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</si>
  <si>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</si>
  <si>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</si>
  <si>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</si>
  <si>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</si>
  <si>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</si>
  <si>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</si>
  <si>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</si>
  <si>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</si>
  <si>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</si>
  <si>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</si>
  <si>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</si>
  <si>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</si>
  <si>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</si>
  <si>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</si>
  <si>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</si>
  <si>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</si>
  <si>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</si>
  <si>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</si>
  <si>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</si>
  <si>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</si>
  <si>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</si>
  <si>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</si>
  <si>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</si>
  <si>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</si>
  <si>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</si>
  <si>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</si>
  <si>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</si>
  <si>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</si>
  <si>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</si>
  <si>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</si>
  <si>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</si>
  <si>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</si>
  <si>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</si>
  <si>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</si>
  <si>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</si>
  <si>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</si>
  <si>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</si>
  <si>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</si>
  <si>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</si>
  <si>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</si>
  <si>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</si>
  <si>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</si>
  <si>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</si>
  <si>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</si>
  <si>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</si>
  <si>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</si>
  <si>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</si>
  <si>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</si>
  <si>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</si>
  <si>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</si>
  <si>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</si>
  <si>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</si>
  <si>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</si>
  <si>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</si>
  <si>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</si>
  <si>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</si>
  <si>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</si>
  <si>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</si>
  <si>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</si>
  <si>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</si>
  <si>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</si>
  <si>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</si>
  <si>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</si>
  <si>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</si>
  <si>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</si>
  <si>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</si>
  <si>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</si>
  <si>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</si>
  <si>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</si>
  <si>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</si>
  <si>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</si>
  <si>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</si>
  <si>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</si>
  <si>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</si>
  <si>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</si>
  <si>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</si>
  <si>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</si>
  <si>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</si>
  <si>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</si>
  <si>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</si>
  <si>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</si>
  <si>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</si>
  <si>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</si>
  <si>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</si>
  <si>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</si>
  <si>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</si>
  <si>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</si>
  <si>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</si>
  <si>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</si>
  <si>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</si>
  <si>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</si>
  <si>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</si>
  <si>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</si>
  <si>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</si>
  <si>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</si>
  <si>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</si>
  <si>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</si>
  <si>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</si>
  <si>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</si>
  <si>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</si>
  <si>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</si>
  <si>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</si>
  <si>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</si>
  <si>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</si>
  <si>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</si>
  <si>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</si>
  <si>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</si>
  <si>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</si>
  <si>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</si>
  <si>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</si>
  <si>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</si>
  <si>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</si>
  <si>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</si>
  <si>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</si>
  <si>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</si>
  <si>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</si>
  <si>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</si>
  <si>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</si>
  <si>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</si>
  <si>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</si>
  <si>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</si>
  <si>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</si>
  <si>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</si>
  <si>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</si>
  <si>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</si>
  <si>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</si>
  <si>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</si>
  <si>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</si>
  <si>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</si>
  <si>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</si>
  <si>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</si>
  <si>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</si>
  <si>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</si>
  <si>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</si>
  <si>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</si>
  <si>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</si>
  <si>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</si>
  <si>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</si>
  <si>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</si>
  <si>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</si>
  <si>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</si>
  <si>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</si>
  <si>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</si>
  <si>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</si>
  <si>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</si>
  <si>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</si>
  <si>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</si>
  <si>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</si>
  <si>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</si>
  <si>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</si>
  <si>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</si>
  <si>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</si>
  <si>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</si>
  <si>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</si>
  <si>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</si>
  <si>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</si>
  <si>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</si>
  <si>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</si>
  <si>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</si>
  <si>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</si>
  <si>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</si>
  <si>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</si>
  <si>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</si>
  <si>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</si>
  <si>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</si>
  <si>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</si>
  <si>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</si>
  <si>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</si>
  <si>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</si>
  <si>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</si>
  <si>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</si>
  <si>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</si>
  <si>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</si>
  <si>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</si>
  <si>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</si>
  <si>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</si>
  <si>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</si>
  <si>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</si>
  <si>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</si>
  <si>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</si>
  <si>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</si>
  <si>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</si>
  <si>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</si>
  <si>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</si>
  <si>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</si>
  <si>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</si>
  <si>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</si>
  <si>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</si>
  <si>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</si>
  <si>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</si>
  <si>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</si>
  <si>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</si>
  <si>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</si>
  <si>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</si>
  <si>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</si>
  <si>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</si>
  <si>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</si>
  <si>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</si>
  <si>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</si>
  <si>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</si>
  <si>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</si>
  <si>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</si>
  <si>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</si>
  <si>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</si>
  <si>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</si>
  <si>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</si>
  <si>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</si>
  <si>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</si>
  <si>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</si>
  <si>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</si>
  <si>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</si>
  <si>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</si>
  <si>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</si>
  <si>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</si>
  <si>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</si>
  <si>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</si>
  <si>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</si>
  <si>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</si>
  <si>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</si>
  <si>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</si>
  <si>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</si>
  <si>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</si>
  <si>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</si>
  <si>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</si>
  <si>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</si>
  <si>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</si>
  <si>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</si>
  <si>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</si>
  <si>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</si>
  <si>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</si>
  <si>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</si>
  <si>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</si>
  <si>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</si>
  <si>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</si>
  <si>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</si>
  <si>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</si>
  <si>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</si>
  <si>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</si>
  <si>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</si>
  <si>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</si>
  <si>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</si>
  <si>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</si>
  <si>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</si>
  <si>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</si>
  <si>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</si>
  <si>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</si>
  <si>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</si>
  <si>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</si>
  <si>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</si>
  <si>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</si>
  <si>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</si>
  <si>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</si>
  <si>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</si>
  <si>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</si>
  <si>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</si>
  <si>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</si>
  <si>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</si>
  <si>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</si>
  <si>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</si>
  <si>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</si>
  <si>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</si>
  <si>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</si>
  <si>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</si>
  <si>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</si>
  <si>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</si>
  <si>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</si>
  <si>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</si>
  <si>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</si>
  <si>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</si>
  <si>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</si>
  <si>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</si>
  <si>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</si>
  <si>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</si>
  <si>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</si>
  <si>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</si>
  <si>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</si>
  <si>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</si>
  <si>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</si>
  <si>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</si>
  <si>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</si>
  <si>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</si>
  <si>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</si>
  <si>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</si>
  <si>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</si>
  <si>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</si>
  <si>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</si>
  <si>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</si>
  <si>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</si>
  <si>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</si>
  <si>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</si>
  <si>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</si>
  <si>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</si>
  <si>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</si>
  <si>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</si>
  <si>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</si>
  <si>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</si>
  <si>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</si>
  <si>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</si>
  <si>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</si>
  <si>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</si>
  <si>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</si>
  <si>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</si>
  <si>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</si>
  <si>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</si>
  <si>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</si>
  <si>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</si>
  <si>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</si>
  <si>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</si>
  <si>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</si>
  <si>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</si>
  <si>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</si>
  <si>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</si>
  <si>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</si>
  <si>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</si>
  <si>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</si>
  <si>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</si>
  <si>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</si>
  <si>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</si>
  <si>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</si>
  <si>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</si>
  <si>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</si>
  <si>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</si>
  <si>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</si>
  <si>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</si>
  <si>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</si>
  <si>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</si>
  <si>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</si>
  <si>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</si>
  <si>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</si>
  <si>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</si>
  <si>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</si>
  <si>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</si>
  <si>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</si>
  <si>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</si>
  <si>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</si>
  <si>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</si>
  <si>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</si>
  <si>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</si>
  <si>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</si>
  <si>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</si>
  <si>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</si>
  <si>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</si>
  <si>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</si>
  <si>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</si>
  <si>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</si>
  <si>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</si>
  <si>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</si>
  <si>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</si>
  <si>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</si>
  <si>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</si>
  <si>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</si>
  <si>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</si>
  <si>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</si>
  <si>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</si>
  <si>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</si>
  <si>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</si>
  <si>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</si>
  <si>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</si>
  <si>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</si>
  <si>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</si>
  <si>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</si>
  <si>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</si>
  <si>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</si>
  <si>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</si>
  <si>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</si>
  <si>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</si>
  <si>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</si>
  <si>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</si>
  <si>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</si>
  <si>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</si>
  <si>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</si>
  <si>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</si>
  <si>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</si>
  <si>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</si>
  <si>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</si>
  <si>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</si>
  <si>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</si>
  <si>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</si>
  <si>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</si>
  <si>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</si>
  <si>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</si>
  <si>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</si>
  <si>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</si>
  <si>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</si>
  <si>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</si>
  <si>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</si>
  <si>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</si>
  <si>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</si>
  <si>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</si>
  <si>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</si>
  <si>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</si>
  <si>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</si>
  <si>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</si>
  <si>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</si>
  <si>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</si>
  <si>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</si>
  <si>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</si>
  <si>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</si>
  <si>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</si>
  <si>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</si>
  <si>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</si>
  <si>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</si>
  <si>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</si>
  <si>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</si>
  <si>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</si>
  <si>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</si>
  <si>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</si>
  <si>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</si>
  <si>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</si>
  <si>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</si>
  <si>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</si>
  <si>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</si>
  <si>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</si>
  <si>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</si>
  <si>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</si>
  <si>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</si>
  <si>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</si>
  <si>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</si>
  <si>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</si>
  <si>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</si>
  <si>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</si>
  <si>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</si>
  <si>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</si>
  <si>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</si>
  <si>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</si>
  <si>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</si>
  <si>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</si>
  <si>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</si>
  <si>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</si>
  <si>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</si>
  <si>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</si>
  <si>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</si>
  <si>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</si>
  <si>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</si>
  <si>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</si>
  <si>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</si>
  <si>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</si>
  <si>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</si>
  <si>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</si>
  <si>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</si>
  <si>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</si>
  <si>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</si>
  <si>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</si>
  <si>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</si>
  <si>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</si>
  <si>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</si>
  <si>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</si>
  <si>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</si>
  <si>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</si>
  <si>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</si>
  <si>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</si>
  <si>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</si>
  <si>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</si>
  <si>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</si>
  <si>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</si>
  <si>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</si>
  <si>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</si>
  <si>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</si>
  <si>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</si>
  <si>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</si>
  <si>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</si>
  <si>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</si>
  <si>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</si>
  <si>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</si>
  <si>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</si>
  <si>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</si>
  <si>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</si>
  <si>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</si>
  <si>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</si>
  <si>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</si>
  <si>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</si>
  <si>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</si>
  <si>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</si>
  <si>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</si>
  <si>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</si>
  <si>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</si>
  <si>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</si>
  <si>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</si>
  <si>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</si>
  <si>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</si>
  <si>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</si>
  <si>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</si>
  <si>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</si>
  <si>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</si>
  <si>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</si>
  <si>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</si>
  <si>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</si>
  <si>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</si>
  <si>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</si>
  <si>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</si>
  <si>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</si>
  <si>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</si>
  <si>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</si>
  <si>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</si>
  <si>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</si>
  <si>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</si>
  <si>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</si>
  <si>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</si>
  <si>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</si>
  <si>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</si>
  <si>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</si>
  <si>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</si>
  <si>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</si>
  <si>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</si>
  <si>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</si>
  <si>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</si>
  <si>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</si>
  <si>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</si>
  <si>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</si>
  <si>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</si>
  <si>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</si>
  <si>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</si>
  <si>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</si>
  <si>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</si>
  <si>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</si>
  <si>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</si>
  <si>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</si>
  <si>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</si>
  <si>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</si>
  <si>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</si>
  <si>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</si>
  <si>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</si>
  <si>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</si>
  <si>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</si>
  <si>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</si>
  <si>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</si>
  <si>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</si>
  <si>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</si>
  <si>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</si>
  <si>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</si>
  <si>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</si>
  <si>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</si>
  <si>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</si>
  <si>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</si>
  <si>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</si>
  <si>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</si>
  <si>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</si>
  <si>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</si>
  <si>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</si>
  <si>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</si>
  <si>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</si>
  <si>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</si>
  <si>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</si>
  <si>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</si>
  <si>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</si>
  <si>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</si>
  <si>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</si>
  <si>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</si>
  <si>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</si>
  <si>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</si>
  <si>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</si>
  <si>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</si>
  <si>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</si>
  <si>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</si>
  <si>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</si>
  <si>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</si>
  <si>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</si>
  <si>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</si>
  <si>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</si>
  <si>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</si>
  <si>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</si>
  <si>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</si>
  <si>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</si>
  <si>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</si>
  <si>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</si>
  <si>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</si>
  <si>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</si>
  <si>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</si>
  <si>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</si>
  <si>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</si>
  <si>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</si>
  <si>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</si>
  <si>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</si>
  <si>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</si>
  <si>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</si>
  <si>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</si>
  <si>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</si>
  <si>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</si>
  <si>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</si>
  <si>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</si>
  <si>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</si>
  <si>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</si>
  <si>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</si>
  <si>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</si>
  <si>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</si>
  <si>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</si>
  <si>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</si>
  <si>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</si>
  <si>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</si>
  <si>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</si>
  <si>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</si>
  <si>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</si>
  <si>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</si>
  <si>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</si>
  <si>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</si>
  <si>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</si>
  <si>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</si>
  <si>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</si>
  <si>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</si>
  <si>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</si>
  <si>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</si>
  <si>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</si>
  <si>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</si>
  <si>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</si>
  <si>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</si>
  <si>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</si>
  <si>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</si>
  <si>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</si>
  <si>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</si>
  <si>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</si>
  <si>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</si>
  <si>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</si>
  <si>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</si>
  <si>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</si>
  <si>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</si>
  <si>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</si>
  <si>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</si>
  <si>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</si>
  <si>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</si>
  <si>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</si>
  <si>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</si>
  <si>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</si>
  <si>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</si>
  <si>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</si>
  <si>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</si>
  <si>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</si>
  <si>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</si>
  <si>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</si>
  <si>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</si>
  <si>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</si>
  <si>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</si>
  <si>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</si>
  <si>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</si>
  <si>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</si>
  <si>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</si>
  <si>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</si>
  <si>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</si>
  <si>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</si>
  <si>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</si>
  <si>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</si>
  <si>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</si>
  <si>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</si>
  <si>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</si>
  <si>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</si>
  <si>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</si>
  <si>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</si>
  <si>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</si>
  <si>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</si>
  <si>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</si>
  <si>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</si>
  <si>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</si>
  <si>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</si>
  <si>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</si>
  <si>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</si>
  <si>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</si>
  <si>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</si>
  <si>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</si>
  <si>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</si>
  <si>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</si>
  <si>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</si>
  <si>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</si>
  <si>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</si>
  <si>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</si>
  <si>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</si>
  <si>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</si>
  <si>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</si>
  <si>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</si>
  <si>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</si>
  <si>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</si>
  <si>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</si>
  <si>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</si>
  <si>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</si>
  <si>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</si>
  <si>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</si>
  <si>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</si>
  <si>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</si>
  <si>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</si>
  <si>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</si>
  <si>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</si>
  <si>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</si>
  <si>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</si>
  <si>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</si>
  <si>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</si>
  <si>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</si>
  <si>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</si>
  <si>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</si>
  <si>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</si>
  <si>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</si>
  <si>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</si>
  <si>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</si>
  <si>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</si>
  <si>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</si>
  <si>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</si>
  <si>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</si>
  <si>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</si>
  <si>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</si>
  <si>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</si>
  <si>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</si>
  <si>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</si>
  <si>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</si>
  <si>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</si>
  <si>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</si>
  <si>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</si>
  <si>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</si>
  <si>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</si>
  <si>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</si>
  <si>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</si>
  <si>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</si>
  <si>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</si>
  <si>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</si>
  <si>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</si>
  <si>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</si>
  <si>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</si>
  <si>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</si>
  <si>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</si>
  <si>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</si>
  <si>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</si>
  <si>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</si>
  <si>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</si>
  <si>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</si>
  <si>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</si>
  <si>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</si>
  <si>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</si>
  <si>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</si>
  <si>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</si>
  <si>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</si>
  <si>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</si>
  <si>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</si>
  <si>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</si>
  <si>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</si>
  <si>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</si>
  <si>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</si>
  <si>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</si>
  <si>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</si>
  <si>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</si>
  <si>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</si>
  <si>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</si>
  <si>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</si>
  <si>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</si>
  <si>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</si>
  <si>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</si>
  <si>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</si>
  <si>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</si>
  <si>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</si>
  <si>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</si>
  <si>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</si>
  <si>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</si>
  <si>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</si>
  <si>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</si>
  <si>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</si>
  <si>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</si>
  <si>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</si>
  <si>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</si>
  <si>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</si>
  <si>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</si>
  <si>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</si>
  <si>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</si>
  <si>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</si>
  <si>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</si>
  <si>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</si>
  <si>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</si>
  <si>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</si>
  <si>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</si>
  <si>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</si>
  <si>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</si>
  <si>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</si>
  <si>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</si>
  <si>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</si>
  <si>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</si>
  <si>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</si>
  <si>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</si>
  <si>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</si>
  <si>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</si>
  <si>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</si>
  <si>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</si>
  <si>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</si>
  <si>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</si>
  <si>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</si>
  <si>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</si>
  <si>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</si>
  <si>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</si>
  <si>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</si>
  <si>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</si>
  <si>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</si>
  <si>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</si>
  <si>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</si>
  <si>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</si>
  <si>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</si>
  <si>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</si>
  <si>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</si>
  <si>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</si>
  <si>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</si>
  <si>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</si>
  <si>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</si>
  <si>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</si>
  <si>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</si>
  <si>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</si>
  <si>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</si>
  <si>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</si>
  <si>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</si>
  <si>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</si>
  <si>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</si>
  <si>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</si>
  <si>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</si>
  <si>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</si>
  <si>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</si>
  <si>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</si>
  <si>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</si>
  <si>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</si>
  <si>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</si>
  <si>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</si>
  <si>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</si>
  <si>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</si>
  <si>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</si>
  <si>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</si>
  <si>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</si>
  <si>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</si>
  <si>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</si>
  <si>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</si>
  <si>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</si>
  <si>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</si>
  <si>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</si>
  <si>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</si>
  <si>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</si>
  <si>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</si>
  <si>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</si>
  <si>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</si>
  <si>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</si>
  <si>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</si>
  <si>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</si>
  <si>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</si>
  <si>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</si>
  <si>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</si>
  <si>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</si>
  <si>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</si>
  <si>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</si>
  <si>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</si>
  <si>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</si>
  <si>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</si>
  <si>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</si>
  <si>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</si>
  <si>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</si>
  <si>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</si>
  <si>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</si>
  <si>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</si>
  <si>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</si>
  <si>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</si>
  <si>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</si>
  <si>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</si>
  <si>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</si>
  <si>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</si>
  <si>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</si>
  <si>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</si>
  <si>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</si>
  <si>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</si>
  <si>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</si>
  <si>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</si>
  <si>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</si>
  <si>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</si>
  <si>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</si>
  <si>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</si>
  <si>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</si>
  <si>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</si>
  <si>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</si>
  <si>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</si>
  <si>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</si>
  <si>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</si>
  <si>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</si>
  <si>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</si>
  <si>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</si>
  <si>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</si>
  <si>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</si>
  <si>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</si>
  <si>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</si>
  <si>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</si>
  <si>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</si>
  <si>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</si>
  <si>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</si>
  <si>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</si>
  <si>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</si>
  <si>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</si>
  <si>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</si>
  <si>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</si>
  <si>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</si>
  <si>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</si>
  <si>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</si>
  <si>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</si>
  <si>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</si>
  <si>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</si>
  <si>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</si>
  <si>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</si>
  <si>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</si>
  <si>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</si>
  <si>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</si>
  <si>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</si>
  <si>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</si>
  <si>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</si>
  <si>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</si>
  <si>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</si>
  <si>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</si>
  <si>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</si>
  <si>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</si>
  <si>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</si>
  <si>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</si>
  <si>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</si>
  <si>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</si>
  <si>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</si>
  <si>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</si>
  <si>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</si>
  <si>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</si>
  <si>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</si>
  <si>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</si>
  <si>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</si>
  <si>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</si>
  <si>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</si>
  <si>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</si>
  <si>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</si>
  <si>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</si>
  <si>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</si>
  <si>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</si>
  <si>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</si>
  <si>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</si>
  <si>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</si>
  <si>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</si>
  <si>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</si>
  <si>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</si>
  <si>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</si>
  <si>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</si>
  <si>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</si>
  <si>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</si>
  <si>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</si>
  <si>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</si>
  <si>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</si>
  <si>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</si>
  <si>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</si>
  <si>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</si>
  <si>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</si>
  <si>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</si>
  <si>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</si>
  <si>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</si>
  <si>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</si>
  <si>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</si>
  <si>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</si>
  <si>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</si>
  <si>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</si>
  <si>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</si>
  <si>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</si>
  <si>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</si>
  <si>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</si>
  <si>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</si>
  <si>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</si>
  <si>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</si>
  <si>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</si>
  <si>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</si>
  <si>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</si>
  <si>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</si>
  <si>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</si>
  <si>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</si>
  <si>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</si>
  <si>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</si>
  <si>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</si>
  <si>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</si>
  <si>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</si>
  <si>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</si>
  <si>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</si>
  <si>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</si>
  <si>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</si>
  <si>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</si>
  <si>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</si>
  <si>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</si>
  <si>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</si>
  <si>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</si>
  <si>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</si>
  <si>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</si>
  <si>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</si>
  <si>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</si>
  <si>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</si>
  <si>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</si>
  <si>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</si>
  <si>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</si>
  <si>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</si>
  <si>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</si>
  <si>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</si>
  <si>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</si>
  <si>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</si>
  <si>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</si>
  <si>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</si>
  <si>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</si>
  <si>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</si>
  <si>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</si>
  <si>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</si>
  <si>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</si>
  <si>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</si>
  <si>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</si>
  <si>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</si>
  <si>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</si>
  <si>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</si>
  <si>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</si>
  <si>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</si>
  <si>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</si>
  <si>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</si>
  <si>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</si>
  <si>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</si>
  <si>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</si>
  <si>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</si>
  <si>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</si>
  <si>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</si>
  <si>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</si>
  <si>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</si>
  <si>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</si>
  <si>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</si>
  <si>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</si>
  <si>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</si>
  <si>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</si>
  <si>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</si>
  <si>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</si>
  <si>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</si>
  <si>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</si>
  <si>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</si>
  <si>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</si>
  <si>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</si>
  <si>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</si>
  <si>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</si>
  <si>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</si>
  <si>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</si>
  <si>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</si>
  <si>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</si>
  <si>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</si>
  <si>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</si>
  <si>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</si>
  <si>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</si>
  <si>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</si>
  <si>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</si>
  <si>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</si>
  <si>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</si>
  <si>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</si>
  <si>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</si>
  <si>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</si>
  <si>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</si>
  <si>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</si>
  <si>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</si>
  <si>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</si>
  <si>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</si>
  <si>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</si>
  <si>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</si>
  <si>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</si>
  <si>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</si>
  <si>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</si>
  <si>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</si>
  <si>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</si>
  <si>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</si>
  <si>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</si>
  <si>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</si>
  <si>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</si>
  <si>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</si>
  <si>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</si>
  <si>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</si>
  <si>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</si>
  <si>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</si>
  <si>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</si>
  <si>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</si>
  <si>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</si>
  <si>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</si>
  <si>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</si>
  <si>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</si>
  <si>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</si>
  <si>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</si>
  <si>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</si>
  <si>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</si>
  <si>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</si>
  <si>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</si>
  <si>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</si>
  <si>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</si>
  <si>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</si>
  <si>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</si>
  <si>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</si>
  <si>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</si>
  <si>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</si>
  <si>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</si>
  <si>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</si>
  <si>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</si>
  <si>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</si>
  <si>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</si>
  <si>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</si>
  <si>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</si>
  <si>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</si>
  <si>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</si>
  <si>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</si>
  <si>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</si>
  <si>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</si>
  <si>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</si>
  <si>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</si>
  <si>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</si>
  <si>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</si>
  <si>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</si>
  <si>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</si>
  <si>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</si>
  <si>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</si>
  <si>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</si>
  <si>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</si>
  <si>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</si>
  <si>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</si>
  <si>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</si>
  <si>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</si>
  <si>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</si>
  <si>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</si>
  <si>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</si>
  <si>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</si>
  <si>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</si>
  <si>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</si>
  <si>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</si>
  <si>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</si>
  <si>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</si>
  <si>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</si>
  <si>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</si>
  <si>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</si>
  <si>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</si>
  <si>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</si>
  <si>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</si>
  <si>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</si>
  <si>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</si>
  <si>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</si>
  <si>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</si>
  <si>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</si>
  <si>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</si>
  <si>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</si>
  <si>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</si>
  <si>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</si>
  <si>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</si>
  <si>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</si>
  <si>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</si>
  <si>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</si>
  <si>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</si>
  <si>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</si>
  <si>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</si>
  <si>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</si>
  <si>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</si>
  <si>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</si>
  <si>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</si>
  <si>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</si>
  <si>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</si>
  <si>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</si>
  <si>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</si>
  <si>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</si>
  <si>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</si>
  <si>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</si>
  <si>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</si>
  <si>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</si>
  <si>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</si>
  <si>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</si>
  <si>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</si>
  <si>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</si>
  <si>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</si>
  <si>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</si>
  <si>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</si>
  <si>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</si>
  <si>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</si>
  <si>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</si>
  <si>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</si>
  <si>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</si>
  <si>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</si>
  <si>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</si>
  <si>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</si>
  <si>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</si>
  <si>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</si>
  <si>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</si>
  <si>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</si>
  <si>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</si>
  <si>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</si>
  <si>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</si>
  <si>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</si>
  <si>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</si>
  <si>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</si>
  <si>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</si>
  <si>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</si>
  <si>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</si>
  <si>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</si>
  <si>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</si>
  <si>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</si>
  <si>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</si>
  <si>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</si>
  <si>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</si>
  <si>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</si>
  <si>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</si>
  <si>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</si>
  <si>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</si>
  <si>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</si>
  <si>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</si>
  <si>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</si>
  <si>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</si>
  <si>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</si>
  <si>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</si>
  <si>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</si>
  <si>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</si>
  <si>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</si>
  <si>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</si>
  <si>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</si>
  <si>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</si>
  <si>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</si>
  <si>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</si>
  <si>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</si>
  <si>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</si>
  <si>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</si>
  <si>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</si>
  <si>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</si>
  <si>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</si>
  <si>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</si>
  <si>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</si>
  <si>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</si>
  <si>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</si>
  <si>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</si>
  <si>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</si>
  <si>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</si>
  <si>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</si>
  <si>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</si>
  <si>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</si>
  <si>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</si>
  <si>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</si>
  <si>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</si>
  <si>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</si>
  <si>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</si>
  <si>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</si>
  <si>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</si>
  <si>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</si>
  <si>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</si>
  <si>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</si>
  <si>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</si>
  <si>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</si>
  <si>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</si>
  <si>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</si>
  <si>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</si>
  <si>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</si>
  <si>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</si>
  <si>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</si>
  <si>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</si>
  <si>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</si>
  <si>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</si>
  <si>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</si>
  <si>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</si>
  <si>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</si>
  <si>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</si>
  <si>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</si>
  <si>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</si>
  <si>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</si>
  <si>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</si>
  <si>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</si>
  <si>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</si>
  <si>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</si>
  <si>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</si>
  <si>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</si>
  <si>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</si>
  <si>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</si>
  <si>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</si>
  <si>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</si>
  <si>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</si>
  <si>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</si>
  <si>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</si>
  <si>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</si>
  <si>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</si>
  <si>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</si>
  <si>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</si>
  <si>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</si>
  <si>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</si>
  <si>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</si>
  <si>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</si>
  <si>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</si>
  <si>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</si>
  <si>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</si>
  <si>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</si>
  <si>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</si>
  <si>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</si>
  <si>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</si>
  <si>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</si>
  <si>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</si>
  <si>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</si>
  <si>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</si>
  <si>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</si>
  <si>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</si>
  <si>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</si>
  <si>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</si>
  <si>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</si>
  <si>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</si>
  <si>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</si>
  <si>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</si>
  <si>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</si>
  <si>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</si>
  <si>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</si>
  <si>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</si>
  <si>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</si>
  <si>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</si>
  <si>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</si>
  <si>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</si>
  <si>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</si>
  <si>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</si>
  <si>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</si>
  <si>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</si>
  <si>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</si>
  <si>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</si>
  <si>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</si>
  <si>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</si>
  <si>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</si>
  <si>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</si>
  <si>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</si>
  <si>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</si>
  <si>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</si>
  <si>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</si>
  <si>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</si>
  <si>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</si>
  <si>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</si>
  <si>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</si>
  <si>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</si>
  <si>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</si>
  <si>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</si>
  <si>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</si>
  <si>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</si>
  <si>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</si>
  <si>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</si>
  <si>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</si>
  <si>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</si>
  <si>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</si>
  <si>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</si>
  <si>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</si>
  <si>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</si>
  <si>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</si>
  <si>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</si>
  <si>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</si>
  <si>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</si>
  <si>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</si>
  <si>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</si>
  <si>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</si>
  <si>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</si>
  <si>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</si>
  <si>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</si>
  <si>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</si>
  <si>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</si>
  <si>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</si>
  <si>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</si>
  <si>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</si>
  <si>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</si>
  <si>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</si>
  <si>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</si>
  <si>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</si>
  <si>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</si>
  <si>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</si>
  <si>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</si>
  <si>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</si>
  <si>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</si>
  <si>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</si>
  <si>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</si>
  <si>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</si>
  <si>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</si>
  <si>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</si>
  <si>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</si>
  <si>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</si>
  <si>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</si>
  <si>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</si>
  <si>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</si>
  <si>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</si>
  <si>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</si>
  <si>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</si>
  <si>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</si>
  <si>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</si>
  <si>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</si>
  <si>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</si>
  <si>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</si>
  <si>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</si>
  <si>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</si>
  <si>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</si>
  <si>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</si>
  <si>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</si>
  <si>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</si>
  <si>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</si>
  <si>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</si>
  <si>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</si>
  <si>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</si>
  <si>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</si>
  <si>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</si>
  <si>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</si>
  <si>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</si>
  <si>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</si>
  <si>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</si>
  <si>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</si>
  <si>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</si>
  <si>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</si>
  <si>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</si>
  <si>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</si>
  <si>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</si>
  <si>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</si>
  <si>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</si>
  <si>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</si>
  <si>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</si>
  <si>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</si>
  <si>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</si>
  <si>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</si>
  <si>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</si>
  <si>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</si>
  <si>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</si>
  <si>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</si>
  <si>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</si>
  <si>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</si>
  <si>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</si>
  <si>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</si>
  <si>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</si>
  <si>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</si>
  <si>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</si>
  <si>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</si>
  <si>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</si>
  <si>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</si>
  <si>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</si>
  <si>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</si>
  <si>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</si>
  <si>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</si>
  <si>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</si>
  <si>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</si>
  <si>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</si>
  <si>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</si>
  <si>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</si>
  <si>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</si>
  <si>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</si>
  <si>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</si>
  <si>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</si>
  <si>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</si>
  <si>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</si>
  <si>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</si>
  <si>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</si>
  <si>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</si>
  <si>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</si>
  <si>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</si>
  <si>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</si>
  <si>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</si>
  <si>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</si>
  <si>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</si>
  <si>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</si>
  <si>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</si>
  <si>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</si>
  <si>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</si>
  <si>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</si>
  <si>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</si>
  <si>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</si>
  <si>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</si>
  <si>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</si>
  <si>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</si>
  <si>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</si>
  <si>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</si>
  <si>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</si>
  <si>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</si>
  <si>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</si>
  <si>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</si>
  <si>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</si>
  <si>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</si>
  <si>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</si>
  <si>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</si>
  <si>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</si>
  <si>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</si>
  <si>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</si>
  <si>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</si>
  <si>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</si>
  <si>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</si>
  <si>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</si>
  <si>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</si>
  <si>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</si>
  <si>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</si>
  <si>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</si>
  <si>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</si>
  <si>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</si>
  <si>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</si>
  <si>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</si>
  <si>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</si>
  <si>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</si>
  <si>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</si>
  <si>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</si>
  <si>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</si>
  <si>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</si>
  <si>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</si>
  <si>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</si>
  <si>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</si>
  <si>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</si>
  <si>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</si>
  <si>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</si>
  <si>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</si>
  <si>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</si>
  <si>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</si>
  <si>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</si>
  <si>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</si>
  <si>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</si>
  <si>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</si>
  <si>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</si>
  <si>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</si>
  <si>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</si>
  <si>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</si>
  <si>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</si>
  <si>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</si>
  <si>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</si>
  <si>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</si>
  <si>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</si>
  <si>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</si>
  <si>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</si>
  <si>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</si>
  <si>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</si>
  <si>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</si>
  <si>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</si>
  <si>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</si>
  <si>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</si>
  <si>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</si>
  <si>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</si>
  <si>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</si>
  <si>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</si>
  <si>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</si>
  <si>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</si>
  <si>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</si>
  <si>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</si>
  <si>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</si>
  <si>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</si>
  <si>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</si>
  <si>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</si>
  <si>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</si>
  <si>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</si>
  <si>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</si>
  <si>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</si>
  <si>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</si>
  <si>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</si>
  <si>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</si>
  <si>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</si>
  <si>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</si>
  <si>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</si>
  <si>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</si>
  <si>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</si>
  <si>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</si>
  <si>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</si>
  <si>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</si>
  <si>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</si>
  <si>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</si>
  <si>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</si>
  <si>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</si>
  <si>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</si>
  <si>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</si>
  <si>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</si>
  <si>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</si>
  <si>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</si>
  <si>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</si>
  <si>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</si>
  <si>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</si>
  <si>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</si>
  <si>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</si>
  <si>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</si>
  <si>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</si>
  <si>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</si>
  <si>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</si>
  <si>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</si>
  <si>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</si>
  <si>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</si>
  <si>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</si>
  <si>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</si>
  <si>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</si>
  <si>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</si>
  <si>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</si>
  <si>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</si>
  <si>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</si>
  <si>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</si>
  <si>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</si>
  <si>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</si>
  <si>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</si>
  <si>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</si>
  <si>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</si>
  <si>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</si>
  <si>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</si>
  <si>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</si>
  <si>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</si>
  <si>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</si>
  <si>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</si>
  <si>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</si>
  <si>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</si>
  <si>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</si>
  <si>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</si>
  <si>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</si>
  <si>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</si>
  <si>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</si>
  <si>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</si>
  <si>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</si>
  <si>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</si>
  <si>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</si>
  <si>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</si>
  <si>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</si>
  <si>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</si>
  <si>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</si>
  <si>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</si>
  <si>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</si>
  <si>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</si>
  <si>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</si>
  <si>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</si>
  <si>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</si>
  <si>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</si>
  <si>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</si>
  <si>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</si>
  <si>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</si>
  <si>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</si>
  <si>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</si>
  <si>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</si>
  <si>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</si>
  <si>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</si>
  <si>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</si>
  <si>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</si>
  <si>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</si>
  <si>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</si>
  <si>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</si>
  <si>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</si>
  <si>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</si>
  <si>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</si>
  <si>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</si>
  <si>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</si>
  <si>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</si>
  <si>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</si>
  <si>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</si>
  <si>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</si>
  <si>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</si>
  <si>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</si>
  <si>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</si>
  <si>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</si>
  <si>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</si>
  <si>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</si>
  <si>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</si>
  <si>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</si>
  <si>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</si>
  <si>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</si>
  <si>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</si>
  <si>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</si>
  <si>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</si>
  <si>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</si>
  <si>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</si>
  <si>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</si>
  <si>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</si>
  <si>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</si>
  <si>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</si>
  <si>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</si>
  <si>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</si>
  <si>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</si>
  <si>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</si>
  <si>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</si>
  <si>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</si>
  <si>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</si>
  <si>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</si>
  <si>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</si>
  <si>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</si>
  <si>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</si>
  <si>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</si>
  <si>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</si>
  <si>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</si>
  <si>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</si>
  <si>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</si>
  <si>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</si>
  <si>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</si>
  <si>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</si>
  <si>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</si>
  <si>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</si>
  <si>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</si>
  <si>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</si>
  <si>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</si>
  <si>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</si>
  <si>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</si>
  <si>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</si>
  <si>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</si>
  <si>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</si>
  <si>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</si>
  <si>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</si>
  <si>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</si>
  <si>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</si>
  <si>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</si>
  <si>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</si>
  <si>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</si>
  <si>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</si>
  <si>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</si>
  <si>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</si>
  <si>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</si>
  <si>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</si>
  <si>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</si>
  <si>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</si>
  <si>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</si>
  <si>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</si>
  <si>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</si>
  <si>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</si>
  <si>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</si>
  <si>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</si>
  <si>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</si>
  <si>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</si>
  <si>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</si>
  <si>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</si>
  <si>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</si>
  <si>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</si>
  <si>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</si>
  <si>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</si>
  <si>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</si>
  <si>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</si>
  <si>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</si>
  <si>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</si>
  <si>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</si>
  <si>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</si>
  <si>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</si>
  <si>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</si>
  <si>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</si>
  <si>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</si>
  <si>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</si>
  <si>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</si>
  <si>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</si>
  <si>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</si>
  <si>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</si>
  <si>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</si>
  <si>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</si>
  <si>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</si>
  <si>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</si>
  <si>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</si>
  <si>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</si>
  <si>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</si>
  <si>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</si>
  <si>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</si>
  <si>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</si>
  <si>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</si>
  <si>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</si>
  <si>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</si>
  <si>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</si>
  <si>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</si>
  <si>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</si>
  <si>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</si>
  <si>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</si>
  <si>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</si>
  <si>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</si>
  <si>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</si>
  <si>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</si>
  <si>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</si>
  <si>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</si>
  <si>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</si>
  <si>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</si>
  <si>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</si>
  <si>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</si>
  <si>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</si>
  <si>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</si>
  <si>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</si>
  <si>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</si>
  <si>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</si>
  <si>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</si>
  <si>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</si>
  <si>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</si>
  <si>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</si>
  <si>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</si>
  <si>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</si>
  <si>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</si>
  <si>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</si>
  <si>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</si>
  <si>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</si>
  <si>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</si>
  <si>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</si>
  <si>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</si>
  <si>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</si>
  <si>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</si>
  <si>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</si>
  <si>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</si>
  <si>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</si>
  <si>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</si>
  <si>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</si>
  <si>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</si>
  <si>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</si>
  <si>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</si>
  <si>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</si>
  <si>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</si>
  <si>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</si>
  <si>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</si>
  <si>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</si>
  <si>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</si>
  <si>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</si>
  <si>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</si>
  <si>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</si>
  <si>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</si>
  <si>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</si>
  <si>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</si>
  <si>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</si>
  <si>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</si>
  <si>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</si>
  <si>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</si>
  <si>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</si>
  <si>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</si>
  <si>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</si>
  <si>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</si>
  <si>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</si>
  <si>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</si>
  <si>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</si>
  <si>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</si>
  <si>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</si>
  <si>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</si>
  <si>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</si>
  <si>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</si>
  <si>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</si>
  <si>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</si>
  <si>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</si>
  <si>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</si>
  <si>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</si>
  <si>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</si>
  <si>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</si>
  <si>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</si>
  <si>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</si>
  <si>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</si>
  <si>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</si>
  <si>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</si>
  <si>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</si>
  <si>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</si>
  <si>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</si>
  <si>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</si>
  <si>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</si>
  <si>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</si>
  <si>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</si>
  <si>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</si>
  <si>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</si>
  <si>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</si>
  <si>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</si>
  <si>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</si>
  <si>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</si>
  <si>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</si>
  <si>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</si>
  <si>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</si>
  <si>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</si>
  <si>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</si>
  <si>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</si>
  <si>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</si>
  <si>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</si>
  <si>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</si>
  <si>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</si>
  <si>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</si>
  <si>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</si>
  <si>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</si>
  <si>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</si>
  <si>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</si>
  <si>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</si>
  <si>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</si>
  <si>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</si>
  <si>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</si>
  <si>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</si>
  <si>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</si>
  <si>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</si>
  <si>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</si>
  <si>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</si>
  <si>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</si>
  <si>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</si>
  <si>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</si>
  <si>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</si>
  <si>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</si>
  <si>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</si>
  <si>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</si>
  <si>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</si>
  <si>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</si>
  <si>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</si>
  <si>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</si>
  <si>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</si>
  <si>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</si>
  <si>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</si>
  <si>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</si>
  <si>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</si>
  <si>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</si>
  <si>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</si>
  <si>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</si>
  <si>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</si>
  <si>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</si>
  <si>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</si>
  <si>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</si>
  <si>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</si>
  <si>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</si>
  <si>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</si>
  <si>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</si>
  <si>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</si>
  <si>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</si>
  <si>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</si>
  <si>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</si>
  <si>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</si>
  <si>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</si>
  <si>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</si>
  <si>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</si>
  <si>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</si>
  <si>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</si>
  <si>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</si>
  <si>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</si>
  <si>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</si>
  <si>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</si>
  <si>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</si>
  <si>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</si>
  <si>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</si>
  <si>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</si>
  <si>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</si>
  <si>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</si>
  <si>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</si>
  <si>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</si>
  <si>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</si>
  <si>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</si>
  <si>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</si>
  <si>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</si>
  <si>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</si>
  <si>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</si>
  <si>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</si>
  <si>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</si>
  <si>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</si>
  <si>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</si>
  <si>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</si>
  <si>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</si>
  <si>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</si>
  <si>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</si>
  <si>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</si>
  <si>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</si>
  <si>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</si>
  <si>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</si>
  <si>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</si>
  <si>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</si>
  <si>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</si>
  <si>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</si>
  <si>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</si>
  <si>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</si>
  <si>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</si>
  <si>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</si>
  <si>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</si>
  <si>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</si>
  <si>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</si>
  <si>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</si>
  <si>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</si>
  <si>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</si>
  <si>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</si>
  <si>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</si>
  <si>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</si>
  <si>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</si>
  <si>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</si>
  <si>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</si>
  <si>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</si>
  <si>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</si>
  <si>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</si>
  <si>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</si>
  <si>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</si>
  <si>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</si>
  <si>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</si>
  <si>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</si>
  <si>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</si>
  <si>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</si>
  <si>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</si>
  <si>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</si>
  <si>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</si>
  <si>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</si>
  <si>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</si>
  <si>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</si>
  <si>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</si>
  <si>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</si>
  <si>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</si>
  <si>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</si>
  <si>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</si>
  <si>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</si>
  <si>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</si>
  <si>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</si>
  <si>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</si>
  <si>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</si>
  <si>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</si>
  <si>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</si>
  <si>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</si>
  <si>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</si>
  <si>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</si>
  <si>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</si>
  <si>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</si>
  <si>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</si>
  <si>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</si>
  <si>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</si>
  <si>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</si>
  <si>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</si>
  <si>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</si>
  <si>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</si>
  <si>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</si>
  <si>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</si>
  <si>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</si>
  <si>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</si>
  <si>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</si>
  <si>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</si>
  <si>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</si>
  <si>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</si>
  <si>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</si>
  <si>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</si>
  <si>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</si>
  <si>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</si>
  <si>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</si>
  <si>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</si>
  <si>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</si>
  <si>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</si>
  <si>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</si>
  <si>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</si>
  <si>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</si>
  <si>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</si>
  <si>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</si>
  <si>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</si>
  <si>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</si>
  <si>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</si>
  <si>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</si>
  <si>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</si>
  <si>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</si>
  <si>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</si>
  <si>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</si>
  <si>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</si>
  <si>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</si>
  <si>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</si>
  <si>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</si>
  <si>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</si>
  <si>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</si>
  <si>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</si>
  <si>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</si>
  <si>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</si>
  <si>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</si>
  <si>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</si>
  <si>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</si>
  <si>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</si>
  <si>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</si>
  <si>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</si>
  <si>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</si>
  <si>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</si>
  <si>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</si>
  <si>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</si>
  <si>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</si>
  <si>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</si>
  <si>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</si>
  <si>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</si>
  <si>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</si>
  <si>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</si>
  <si>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</si>
  <si>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</si>
  <si>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</si>
  <si>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</si>
  <si>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</si>
  <si>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</si>
  <si>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</si>
  <si>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</si>
  <si>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</si>
  <si>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</si>
  <si>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</si>
  <si>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</si>
  <si>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</si>
  <si>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</si>
  <si>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</si>
  <si>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</si>
  <si>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</si>
  <si>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</si>
  <si>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</si>
  <si>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</si>
  <si>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</si>
  <si>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</si>
  <si>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</si>
  <si>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</si>
  <si>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</si>
  <si>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</si>
  <si>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</si>
  <si>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</si>
  <si>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</si>
  <si>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</si>
  <si>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</si>
  <si>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</si>
  <si>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</si>
  <si>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</si>
  <si>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</si>
  <si>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</si>
  <si>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</si>
  <si>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</si>
  <si>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</si>
  <si>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</si>
  <si>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</si>
  <si>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</si>
  <si>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</si>
  <si>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</si>
  <si>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</si>
  <si>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</si>
  <si>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</si>
  <si>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</si>
  <si>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</si>
  <si>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</si>
  <si>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</si>
  <si>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</si>
  <si>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</si>
  <si>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</si>
  <si>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</si>
  <si>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</si>
  <si>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</si>
  <si>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</si>
  <si>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</si>
  <si>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</si>
  <si>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</si>
  <si>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</si>
  <si>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</si>
  <si>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</si>
  <si>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</si>
  <si>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</si>
  <si>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</si>
  <si>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</si>
  <si>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</si>
  <si>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</si>
  <si>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</si>
  <si>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</si>
  <si>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</si>
  <si>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</si>
  <si>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</si>
  <si>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</si>
  <si>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</si>
  <si>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</si>
  <si>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</si>
  <si>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</si>
  <si>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</si>
  <si>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</si>
  <si>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</si>
  <si>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</si>
  <si>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</si>
  <si>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</si>
  <si>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</si>
  <si>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</si>
  <si>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</si>
  <si>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</si>
  <si>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</si>
  <si>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</si>
  <si>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</si>
  <si>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</si>
  <si>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</si>
  <si>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</si>
  <si>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</si>
  <si>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</si>
  <si>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</si>
  <si>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</si>
  <si>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</si>
  <si>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</si>
  <si>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</si>
  <si>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</si>
  <si>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</si>
  <si>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</si>
  <si>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</si>
  <si>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</si>
  <si>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</si>
  <si>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</si>
  <si>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</si>
  <si>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</si>
  <si>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</si>
  <si>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</si>
  <si>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</si>
  <si>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</si>
  <si>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</si>
  <si>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</si>
  <si>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</si>
  <si>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</si>
  <si>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</si>
  <si>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</si>
  <si>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</si>
  <si>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</si>
  <si>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</si>
  <si>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</si>
  <si>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</si>
  <si>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</si>
  <si>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</si>
  <si>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</si>
  <si>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</si>
  <si>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</si>
  <si>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</si>
  <si>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</si>
  <si>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</si>
  <si>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</si>
  <si>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</si>
  <si>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</si>
  <si>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</si>
  <si>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</si>
  <si>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</si>
  <si>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</si>
  <si>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</si>
  <si>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</si>
  <si>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</si>
  <si>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</si>
  <si>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</si>
  <si>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</si>
  <si>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</si>
  <si>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</si>
  <si>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</si>
  <si>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</si>
  <si>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</si>
  <si>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</si>
  <si>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</si>
  <si>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</si>
  <si>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</si>
  <si>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</si>
  <si>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</si>
  <si>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</si>
  <si>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</si>
  <si>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</si>
  <si>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</si>
  <si>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</si>
  <si>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</si>
  <si>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</si>
  <si>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</si>
  <si>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</si>
  <si>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</si>
  <si>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</si>
  <si>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</si>
  <si>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</si>
  <si>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</si>
  <si>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</si>
  <si>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</si>
  <si>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</si>
  <si>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</si>
  <si>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</si>
  <si>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</si>
  <si>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</si>
  <si>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</si>
  <si>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</si>
  <si>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</si>
  <si>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</si>
  <si>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</si>
  <si>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</si>
  <si>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</si>
  <si>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</si>
  <si>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</si>
  <si>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</si>
  <si>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</si>
  <si>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</si>
  <si>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</si>
  <si>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</si>
  <si>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</si>
  <si>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</si>
  <si>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</si>
  <si>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</si>
  <si>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</si>
  <si>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</si>
  <si>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</si>
  <si>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</si>
  <si>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</si>
  <si>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</si>
  <si>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</si>
  <si>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</si>
  <si>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</si>
  <si>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</si>
  <si>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</si>
  <si>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</si>
  <si>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</si>
  <si>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</si>
  <si>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</si>
  <si>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</si>
  <si>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</si>
  <si>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</si>
  <si>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</si>
  <si>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</si>
  <si>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</si>
  <si>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</si>
  <si>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</si>
  <si>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</si>
  <si>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</si>
  <si>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</si>
  <si>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</si>
  <si>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</si>
  <si>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</si>
  <si>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</si>
  <si>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</si>
  <si>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</si>
  <si>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</si>
  <si>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</si>
  <si>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</si>
  <si>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</si>
  <si>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</si>
  <si>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</si>
  <si>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</si>
  <si>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</si>
  <si>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</si>
  <si>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</si>
  <si>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</si>
  <si>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</si>
  <si>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</si>
  <si>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</si>
  <si>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</si>
  <si>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</si>
  <si>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</si>
  <si>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</si>
  <si>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</si>
  <si>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</si>
  <si>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</si>
  <si>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</si>
  <si>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</si>
  <si>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</si>
  <si>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</si>
  <si>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</si>
  <si>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</si>
  <si>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</si>
  <si>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</si>
  <si>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</si>
  <si>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</si>
  <si>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</si>
  <si>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</si>
  <si>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</si>
  <si>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</si>
  <si>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</si>
  <si>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</si>
  <si>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</si>
  <si>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</si>
  <si>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</si>
  <si>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</si>
  <si>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</si>
  <si>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</si>
  <si>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</si>
  <si>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</si>
  <si>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</si>
  <si>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</si>
  <si>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</si>
  <si>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</si>
  <si>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</si>
  <si>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</si>
  <si>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</si>
  <si>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</si>
  <si>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</si>
  <si>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</si>
  <si>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</si>
  <si>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</si>
  <si>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</si>
  <si>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</si>
  <si>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</si>
  <si>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</si>
  <si>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</si>
  <si>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</si>
  <si>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</si>
  <si>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</si>
  <si>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</si>
  <si>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</si>
  <si>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</si>
  <si>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</si>
  <si>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</si>
  <si>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</si>
  <si>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</si>
  <si>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</si>
  <si>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</si>
  <si>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</si>
  <si>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</si>
  <si>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</si>
  <si>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</si>
  <si>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</si>
  <si>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</si>
  <si>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</si>
  <si>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</si>
  <si>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</si>
  <si>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</si>
  <si>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</si>
  <si>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</si>
  <si>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</si>
  <si>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</si>
  <si>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</si>
  <si>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</si>
  <si>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</si>
  <si>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</si>
  <si>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</si>
  <si>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</si>
  <si>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</si>
  <si>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</si>
  <si>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</si>
  <si>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</si>
  <si>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</si>
  <si>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</si>
  <si>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</si>
  <si>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</si>
  <si>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</si>
  <si>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</si>
  <si>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</si>
  <si>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</si>
  <si>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</si>
  <si>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</si>
  <si>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</si>
  <si>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</si>
  <si>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</si>
  <si>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</si>
  <si>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</si>
  <si>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</si>
  <si>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</si>
  <si>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</si>
  <si>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</si>
  <si>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</si>
  <si>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</si>
  <si>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</si>
  <si>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</si>
  <si>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</si>
  <si>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</si>
  <si>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</si>
  <si>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</si>
  <si>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</si>
  <si>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</si>
  <si>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</si>
  <si>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</si>
  <si>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</si>
  <si>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</si>
  <si>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</si>
  <si>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</si>
  <si>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</si>
  <si>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</si>
  <si>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</si>
  <si>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</si>
  <si>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</si>
  <si>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</si>
  <si>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</si>
  <si>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</si>
  <si>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</si>
  <si>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</si>
  <si>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</si>
  <si>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</si>
  <si>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</si>
  <si>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</si>
  <si>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</si>
  <si>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</si>
  <si>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</si>
  <si>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</si>
  <si>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</si>
  <si>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</si>
  <si>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</si>
  <si>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</si>
  <si>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</si>
  <si>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</si>
  <si>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</si>
  <si>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</si>
  <si>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</si>
  <si>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</si>
  <si>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</si>
  <si>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</si>
  <si>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</si>
  <si>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</si>
  <si>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</si>
  <si>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</si>
  <si>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</si>
  <si>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</si>
  <si>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</si>
  <si>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</si>
  <si>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</si>
  <si>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</si>
  <si>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</si>
  <si>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</si>
  <si>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</si>
  <si>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</si>
  <si>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</si>
  <si>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</si>
  <si>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</si>
  <si>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</si>
  <si>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</si>
  <si>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</si>
  <si>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</si>
  <si>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</si>
  <si>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</si>
  <si>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</si>
  <si>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</si>
  <si>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</si>
  <si>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</si>
  <si>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</si>
  <si>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</si>
  <si>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</si>
  <si>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</si>
  <si>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</si>
  <si>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</si>
  <si>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</si>
  <si>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</si>
  <si>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</si>
  <si>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</si>
  <si>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</si>
  <si>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</si>
  <si>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</si>
  <si>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</si>
  <si>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</si>
  <si>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</si>
  <si>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</si>
  <si>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</si>
  <si>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</si>
  <si>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</si>
  <si>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</si>
  <si>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</si>
  <si>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</si>
  <si>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</si>
  <si>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</si>
  <si>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</si>
  <si>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</si>
  <si>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</si>
  <si>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</si>
  <si>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</si>
  <si>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</si>
  <si>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</si>
  <si>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</si>
  <si>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</si>
  <si>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</si>
  <si>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</si>
  <si>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</si>
  <si>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</si>
  <si>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</si>
  <si>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</si>
  <si>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</si>
  <si>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</si>
  <si>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</si>
  <si>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</si>
  <si>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</si>
  <si>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</si>
  <si>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</si>
  <si>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</si>
  <si>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</si>
  <si>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</si>
  <si>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</si>
  <si>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</si>
  <si>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</si>
  <si>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</si>
  <si>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</si>
  <si>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</si>
  <si>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</si>
  <si>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</si>
  <si>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</si>
  <si>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</si>
  <si>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</si>
  <si>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</si>
  <si>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</si>
  <si>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</si>
  <si>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</si>
  <si>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</si>
  <si>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</si>
  <si>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</si>
  <si>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</si>
  <si>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</si>
  <si>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</si>
  <si>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</si>
  <si>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</si>
  <si>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</si>
  <si>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</si>
  <si>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</si>
  <si>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</si>
  <si>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</si>
  <si>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</si>
  <si>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</si>
  <si>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</si>
  <si>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</si>
  <si>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</si>
  <si>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</si>
  <si>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</si>
  <si>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</si>
  <si>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</si>
  <si>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</si>
  <si>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</si>
  <si>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</si>
  <si>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</si>
  <si>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</si>
  <si>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</si>
  <si>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</si>
  <si>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</si>
  <si>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</si>
  <si>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</si>
  <si>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</si>
  <si>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</si>
  <si>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</si>
  <si>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</si>
  <si>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</si>
  <si>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</si>
  <si>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</si>
  <si>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</si>
  <si>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</si>
  <si>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</si>
  <si>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</si>
  <si>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</si>
  <si>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</si>
  <si>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</si>
  <si>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</si>
  <si>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</si>
  <si>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</si>
  <si>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</si>
  <si>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</si>
  <si>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</si>
  <si>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</si>
  <si>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</si>
  <si>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</si>
  <si>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</si>
  <si>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</si>
  <si>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</si>
  <si>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</si>
  <si>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</si>
  <si>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</si>
  <si>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</si>
  <si>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</si>
  <si>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</si>
  <si>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</si>
  <si>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</si>
  <si>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</si>
  <si>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</si>
  <si>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</si>
  <si>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</si>
  <si>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</si>
  <si>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</si>
  <si>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</si>
  <si>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</si>
  <si>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</si>
  <si>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</si>
  <si>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</si>
  <si>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</si>
  <si>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</si>
  <si>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</si>
  <si>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</si>
  <si>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</si>
  <si>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</si>
  <si>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</si>
  <si>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</si>
  <si>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</si>
  <si>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</si>
  <si>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</si>
  <si>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</si>
  <si>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</si>
  <si>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</si>
  <si>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</si>
  <si>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</si>
  <si>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</si>
  <si>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</si>
  <si>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</si>
  <si>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</si>
  <si>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</si>
  <si>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</si>
  <si>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</si>
  <si>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</si>
  <si>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</si>
  <si>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</si>
  <si>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</si>
  <si>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</si>
  <si>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</si>
  <si>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</si>
  <si>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</si>
  <si>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</si>
  <si>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</si>
  <si>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</si>
  <si>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</si>
  <si>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</si>
  <si>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</si>
  <si>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</si>
  <si>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</si>
  <si>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</si>
  <si>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</si>
  <si>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</si>
  <si>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</si>
  <si>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</si>
  <si>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</si>
  <si>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</si>
  <si>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</si>
  <si>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</si>
  <si>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</si>
  <si>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</si>
  <si>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</si>
  <si>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</si>
  <si>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</si>
  <si>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</si>
  <si>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</si>
  <si>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</si>
  <si>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</si>
  <si>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</si>
  <si>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</si>
  <si>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</si>
  <si>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</si>
  <si>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</si>
  <si>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</si>
  <si>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</si>
  <si>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</si>
  <si>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</si>
  <si>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</si>
  <si>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</si>
  <si>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</si>
  <si>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</si>
  <si>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</si>
  <si>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</si>
  <si>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</si>
  <si>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</si>
  <si>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</si>
  <si>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</si>
  <si>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</si>
  <si>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</si>
  <si>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</si>
  <si>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</si>
  <si>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</si>
  <si>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</si>
  <si>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</si>
  <si>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</si>
  <si>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</si>
  <si>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</si>
  <si>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</si>
  <si>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</si>
  <si>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</si>
  <si>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</si>
  <si>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</si>
  <si>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</si>
  <si>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</si>
  <si>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</si>
  <si>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</si>
  <si>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</si>
  <si>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</si>
  <si>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</si>
  <si>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</si>
  <si>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</si>
  <si>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</si>
  <si>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</si>
  <si>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</si>
  <si>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</si>
  <si>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</si>
  <si>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</si>
  <si>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</si>
  <si>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</si>
  <si>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</si>
  <si>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</si>
  <si>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</si>
  <si>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</si>
  <si>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</si>
  <si>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</si>
  <si>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</si>
  <si>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</si>
  <si>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</si>
  <si>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</si>
  <si>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</si>
  <si>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</si>
  <si>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</si>
  <si>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</si>
  <si>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</si>
  <si>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</si>
  <si>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</si>
  <si>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</si>
  <si>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</si>
  <si>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</si>
  <si>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</si>
  <si>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</si>
  <si>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</si>
  <si>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</si>
  <si>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</si>
  <si>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</si>
  <si>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</si>
  <si>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</si>
  <si>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</si>
  <si>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</si>
  <si>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</si>
  <si>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</si>
  <si>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</si>
  <si>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</si>
  <si>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</si>
  <si>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</si>
  <si>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</si>
  <si>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</si>
  <si>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</si>
  <si>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</si>
  <si>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</si>
  <si>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</si>
  <si>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</si>
  <si>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</si>
  <si>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</si>
  <si>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</si>
  <si>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</si>
  <si>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</si>
  <si>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</si>
  <si>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</si>
  <si>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</si>
  <si>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</si>
  <si>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</si>
  <si>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</si>
  <si>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</si>
  <si>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</si>
  <si>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</si>
  <si>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</si>
  <si>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</si>
  <si>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</si>
  <si>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</si>
  <si>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</si>
  <si>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</si>
  <si>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</si>
  <si>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</si>
  <si>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</si>
  <si>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</si>
  <si>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</si>
  <si>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</si>
  <si>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</si>
  <si>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</si>
  <si>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</si>
  <si>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</si>
  <si>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</si>
  <si>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</si>
  <si>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</si>
  <si>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</si>
  <si>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</si>
  <si>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</si>
  <si>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</si>
  <si>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</si>
  <si>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</si>
  <si>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</si>
  <si>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</si>
  <si>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</si>
  <si>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</si>
  <si>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</si>
  <si>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</si>
  <si>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</si>
  <si>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</si>
  <si>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</si>
  <si>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</si>
  <si>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</si>
  <si>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</si>
  <si>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</si>
  <si>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</si>
  <si>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</si>
  <si>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</si>
  <si>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</si>
  <si>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</si>
  <si>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</si>
  <si>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</si>
  <si>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</si>
  <si>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</si>
  <si>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</si>
  <si>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</si>
  <si>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</si>
  <si>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</si>
  <si>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</si>
  <si>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</si>
  <si>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</si>
  <si>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</si>
  <si>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</si>
  <si>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</si>
  <si>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</si>
  <si>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</si>
  <si>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</si>
  <si>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</si>
  <si>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</si>
  <si>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</si>
  <si>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</si>
  <si>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</si>
  <si>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</si>
  <si>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</si>
  <si>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</si>
  <si>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</si>
  <si>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</si>
  <si>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</si>
  <si>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</si>
  <si>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</si>
  <si>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</si>
  <si>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</si>
  <si>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</si>
  <si>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</si>
  <si>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</si>
  <si>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</si>
  <si>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</si>
  <si>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</si>
  <si>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</si>
  <si>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</si>
  <si>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</si>
  <si>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</si>
  <si>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</si>
  <si>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</si>
  <si>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</si>
  <si>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</si>
  <si>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</si>
  <si>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</si>
  <si>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</si>
  <si>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</si>
  <si>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</si>
  <si>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</si>
  <si>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</si>
  <si>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</si>
  <si>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</si>
  <si>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</si>
  <si>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</si>
  <si>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</si>
  <si>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</si>
  <si>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</si>
  <si>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</si>
  <si>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</si>
  <si>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</si>
  <si>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</si>
  <si>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</si>
  <si>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</si>
  <si>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</si>
  <si>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</si>
  <si>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</si>
  <si>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</si>
  <si>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</si>
  <si>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</si>
  <si>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</si>
  <si>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</si>
  <si>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</si>
  <si>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</si>
  <si>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</si>
  <si>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</si>
  <si>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</si>
  <si>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</si>
  <si>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</si>
  <si>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</si>
  <si>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</si>
  <si>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</si>
  <si>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</si>
  <si>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</si>
  <si>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</si>
  <si>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</si>
  <si>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</si>
  <si>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</si>
  <si>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</si>
  <si>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</si>
  <si>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</si>
  <si>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</si>
  <si>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</si>
  <si>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</si>
  <si>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</si>
  <si>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</si>
  <si>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</si>
  <si>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</si>
  <si>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</si>
  <si>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</si>
  <si>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</si>
  <si>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</si>
  <si>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</si>
  <si>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</si>
  <si>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</si>
  <si>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</si>
  <si>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</si>
  <si>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</si>
  <si>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</si>
  <si>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</si>
  <si>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</si>
  <si>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</si>
  <si>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</si>
  <si>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</si>
  <si>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</si>
  <si>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</si>
  <si>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</si>
  <si>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</si>
  <si>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</si>
  <si>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</si>
  <si>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</si>
  <si>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</si>
  <si>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</si>
  <si>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</si>
  <si>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</si>
  <si>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</si>
  <si>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</si>
  <si>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</si>
  <si>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</si>
  <si>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</si>
  <si>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</si>
  <si>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</si>
  <si>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</si>
  <si>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</si>
  <si>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</si>
  <si>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</si>
  <si>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</si>
  <si>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</si>
  <si>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</si>
  <si>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</si>
  <si>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</si>
  <si>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</si>
  <si>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</si>
  <si>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</si>
  <si>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</si>
  <si>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</si>
  <si>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</si>
  <si>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</si>
  <si>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</si>
  <si>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</si>
  <si>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</si>
  <si>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</si>
  <si>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</si>
  <si>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</si>
  <si>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</si>
  <si>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</si>
  <si>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</si>
  <si>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</si>
  <si>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</si>
  <si>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</si>
  <si>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</si>
  <si>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</si>
  <si>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</si>
  <si>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</si>
  <si>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</si>
  <si>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</si>
  <si>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</si>
  <si>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</si>
  <si>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</si>
  <si>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</si>
  <si>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</si>
  <si>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</si>
  <si>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</si>
  <si>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</si>
  <si>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</si>
  <si>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</si>
  <si>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</si>
  <si>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</si>
  <si>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</si>
  <si>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</si>
  <si>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</si>
  <si>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</si>
  <si>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</si>
  <si>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</si>
  <si>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</si>
  <si>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</si>
  <si>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</si>
  <si>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</si>
  <si>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</si>
  <si>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</si>
  <si>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</si>
  <si>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</si>
  <si>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</si>
  <si>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</si>
  <si>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</si>
  <si>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</si>
  <si>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</si>
  <si>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</si>
  <si>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</si>
  <si>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</si>
  <si>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</si>
  <si>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</si>
  <si>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</si>
  <si>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</si>
  <si>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</si>
  <si>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</si>
  <si>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</si>
  <si>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</si>
  <si>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</si>
  <si>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</si>
  <si>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</si>
  <si>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</si>
  <si>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</si>
  <si>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</si>
  <si>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</si>
  <si>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</si>
  <si>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</si>
  <si>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</si>
  <si>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</si>
  <si>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</si>
  <si>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</si>
  <si>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</si>
  <si>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</si>
  <si>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</si>
  <si>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</si>
  <si>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</si>
  <si>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</si>
  <si>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</si>
  <si>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</si>
  <si>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</si>
  <si>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</si>
  <si>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</si>
  <si>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</si>
  <si>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</si>
  <si>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</si>
  <si>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</si>
  <si>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</si>
  <si>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</si>
  <si>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</si>
  <si>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</si>
  <si>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</si>
  <si>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</si>
  <si>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</si>
  <si>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</si>
  <si>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</si>
  <si>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</si>
  <si>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</si>
  <si>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</si>
  <si>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</si>
  <si>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</si>
  <si>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</si>
  <si>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</si>
  <si>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</si>
  <si>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</si>
  <si>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</si>
  <si>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</si>
  <si>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</si>
  <si>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</si>
  <si>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</si>
  <si>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</si>
  <si>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</si>
  <si>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</si>
  <si>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</si>
  <si>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</si>
  <si>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</si>
  <si>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</si>
  <si>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</si>
  <si>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</si>
  <si>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</si>
  <si>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</si>
  <si>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</si>
  <si>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</si>
  <si>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</si>
  <si>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</si>
  <si>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</si>
  <si>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</si>
  <si>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</si>
  <si>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</si>
  <si>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</si>
  <si>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</si>
  <si>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</si>
  <si>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</si>
  <si>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</si>
  <si>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</si>
  <si>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</si>
  <si>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</si>
  <si>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</si>
  <si>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</si>
  <si>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</si>
  <si>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</si>
  <si>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</si>
  <si>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</si>
  <si>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</si>
  <si>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</si>
  <si>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</si>
  <si>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</si>
  <si>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</si>
  <si>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</si>
  <si>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</si>
  <si>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</si>
  <si>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</si>
  <si>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</si>
  <si>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</si>
  <si>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</si>
  <si>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</si>
  <si>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</si>
  <si>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</si>
  <si>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</si>
  <si>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</si>
  <si>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</si>
  <si>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</si>
  <si>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</si>
  <si>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</si>
  <si>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</si>
  <si>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</si>
  <si>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</si>
  <si>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</si>
  <si>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</si>
  <si>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</si>
  <si>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</si>
  <si>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</si>
  <si>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</si>
  <si>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</si>
  <si>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</si>
  <si>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</si>
  <si>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</si>
  <si>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</si>
  <si>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</si>
  <si>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</si>
  <si>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</si>
  <si>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</si>
  <si>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</si>
  <si>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</si>
  <si>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</si>
  <si>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</si>
  <si>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</si>
  <si>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</si>
  <si>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</si>
  <si>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</si>
  <si>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</si>
  <si>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</si>
  <si>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</si>
  <si>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</si>
  <si>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</si>
  <si>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</si>
  <si>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</si>
  <si>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</si>
  <si>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</si>
  <si>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</si>
  <si>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</si>
  <si>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</si>
  <si>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</si>
  <si>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</si>
  <si>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</si>
  <si>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</si>
  <si>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</si>
  <si>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</si>
  <si>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</si>
  <si>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</si>
  <si>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</si>
  <si>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</si>
  <si>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</si>
  <si>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</si>
  <si>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</si>
  <si>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</si>
  <si>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</si>
  <si>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</si>
  <si>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</si>
  <si>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</si>
  <si>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</si>
  <si>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</si>
  <si>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</si>
  <si>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</si>
  <si>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</si>
  <si>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</si>
  <si>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</si>
  <si>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</si>
  <si>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</si>
  <si>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</si>
  <si>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</si>
  <si>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</si>
  <si>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</si>
  <si>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</si>
  <si>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</si>
  <si>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</si>
  <si>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</si>
  <si>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</si>
  <si>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</si>
  <si>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</si>
  <si>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</si>
  <si>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</si>
  <si>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</si>
  <si>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</si>
  <si>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</si>
  <si>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</si>
  <si>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</si>
  <si>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</si>
  <si>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</si>
  <si>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</si>
  <si>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</si>
  <si>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</si>
  <si>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</si>
  <si>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</si>
  <si>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</si>
  <si>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</si>
  <si>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</si>
  <si>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</si>
  <si>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</si>
  <si>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</si>
  <si>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</si>
  <si>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</si>
  <si>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</si>
  <si>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</si>
  <si>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</si>
  <si>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</si>
  <si>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</si>
  <si>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</si>
  <si>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</si>
  <si>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</si>
  <si>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</si>
  <si>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</si>
  <si>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</si>
  <si>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</si>
  <si>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</si>
  <si>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</si>
  <si>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</si>
  <si>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</si>
  <si>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</si>
  <si>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</si>
  <si>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</si>
  <si>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</si>
  <si>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</si>
  <si>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</si>
  <si>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</si>
  <si>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</si>
  <si>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</si>
  <si>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</si>
  <si>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</si>
  <si>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</si>
  <si>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</si>
  <si>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</si>
  <si>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</si>
  <si>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</si>
  <si>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</si>
  <si>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</si>
  <si>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</si>
  <si>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</si>
  <si>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</si>
  <si>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</si>
  <si>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</si>
  <si>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</si>
  <si>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</si>
  <si>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</si>
  <si>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</si>
  <si>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</si>
  <si>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</si>
  <si>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</si>
  <si>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</si>
  <si>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</si>
  <si>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</si>
  <si>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</si>
  <si>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</si>
  <si>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</si>
  <si>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</si>
  <si>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</si>
  <si>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</si>
  <si>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</si>
  <si>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</si>
  <si>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</si>
  <si>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</si>
  <si>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</si>
  <si>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</si>
  <si>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</si>
  <si>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</si>
  <si>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</si>
  <si>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</si>
  <si>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</si>
  <si>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</si>
  <si>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</si>
  <si>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</si>
  <si>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</si>
  <si>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</si>
  <si>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</si>
  <si>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</si>
  <si>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</si>
  <si>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</si>
  <si>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</si>
  <si>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</si>
  <si>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</si>
  <si>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</si>
  <si>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</si>
  <si>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</si>
  <si>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</si>
  <si>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</si>
  <si>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</si>
  <si>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</si>
  <si>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</si>
  <si>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</si>
  <si>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</si>
  <si>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</si>
  <si>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</si>
  <si>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</si>
  <si>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</si>
  <si>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</si>
  <si>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</si>
  <si>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</si>
  <si>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</si>
  <si>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</si>
  <si>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</si>
  <si>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</si>
  <si>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</si>
  <si>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</si>
  <si>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</si>
  <si>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</si>
  <si>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</si>
  <si>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</si>
  <si>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</si>
  <si>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</si>
  <si>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</si>
  <si>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</si>
  <si>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</si>
  <si>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</si>
  <si>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</si>
  <si>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</si>
  <si>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</si>
  <si>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</si>
  <si>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</si>
  <si>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</si>
  <si>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</si>
  <si>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</si>
  <si>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</si>
  <si>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</si>
  <si>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</si>
  <si>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</si>
  <si>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</si>
  <si>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</si>
  <si>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</si>
  <si>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</si>
  <si>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</si>
  <si>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</si>
  <si>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</si>
  <si>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</si>
  <si>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</si>
  <si>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</si>
  <si>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</si>
  <si>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</si>
  <si>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</si>
  <si>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</si>
  <si>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</si>
  <si>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</si>
  <si>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</si>
  <si>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</si>
  <si>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</si>
  <si>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</si>
  <si>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</si>
  <si>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</si>
  <si>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</si>
  <si>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</si>
  <si>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</si>
  <si>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</si>
  <si>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</si>
  <si>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</si>
  <si>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</si>
  <si>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</si>
  <si>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</si>
  <si>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</si>
  <si>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</si>
  <si>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</si>
  <si>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</si>
  <si>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</si>
  <si>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</si>
  <si>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</si>
  <si>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</si>
  <si>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</si>
  <si>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</si>
  <si>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</si>
  <si>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</si>
  <si>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</si>
  <si>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</si>
  <si>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</si>
  <si>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</si>
  <si>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</si>
  <si>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</si>
  <si>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</si>
  <si>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</si>
  <si>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</si>
  <si>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</si>
  <si>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</si>
  <si>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</si>
  <si>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</si>
  <si>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</si>
  <si>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</si>
  <si>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</si>
  <si>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</si>
  <si>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</si>
  <si>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</si>
  <si>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</si>
  <si>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</si>
  <si>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</si>
  <si>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</si>
  <si>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</si>
  <si>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</si>
  <si>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</si>
  <si>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</si>
  <si>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</si>
  <si>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</si>
  <si>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</si>
  <si>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</si>
  <si>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</si>
  <si>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</si>
  <si>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</si>
  <si>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</si>
  <si>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</si>
  <si>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</si>
  <si>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</si>
  <si>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</si>
  <si>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</si>
  <si>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</si>
  <si>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</si>
  <si>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</si>
  <si>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</si>
  <si>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</si>
  <si>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</si>
  <si>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</si>
  <si>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</si>
  <si>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</si>
  <si>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</si>
  <si>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</si>
  <si>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</si>
  <si>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</si>
  <si>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</si>
  <si>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</si>
  <si>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</si>
  <si>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</si>
  <si>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</si>
  <si>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</si>
  <si>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</si>
  <si>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</si>
  <si>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</si>
  <si>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</si>
  <si>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</si>
  <si>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</si>
  <si>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</si>
  <si>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</si>
  <si>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</si>
  <si>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</si>
  <si>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</si>
  <si>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</si>
  <si>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</si>
  <si>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</si>
  <si>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</si>
  <si>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</si>
  <si>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</si>
  <si>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</si>
  <si>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</si>
  <si>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</si>
  <si>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</si>
  <si>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</si>
  <si>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</si>
  <si>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</si>
  <si>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</si>
  <si>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</si>
  <si>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</si>
  <si>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</si>
  <si>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</si>
  <si>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</si>
  <si>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</si>
  <si>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</si>
  <si>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</si>
  <si>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</si>
  <si>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</si>
  <si>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</si>
  <si>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</si>
  <si>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</si>
  <si>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</si>
  <si>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</si>
  <si>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</si>
  <si>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</si>
  <si>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</si>
  <si>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</si>
  <si>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</si>
  <si>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</si>
  <si>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</si>
  <si>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</si>
  <si>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</si>
  <si>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</si>
  <si>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</si>
  <si>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</si>
  <si>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</si>
  <si>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</si>
  <si>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</si>
  <si>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</si>
  <si>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</si>
  <si>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</si>
  <si>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</si>
  <si>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</si>
  <si>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</si>
  <si>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</si>
  <si>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</si>
  <si>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</si>
  <si>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</si>
  <si>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</si>
  <si>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</si>
  <si>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</si>
  <si>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</si>
  <si>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</si>
  <si>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</si>
  <si>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</si>
  <si>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</si>
  <si>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</si>
  <si>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</si>
  <si>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</si>
  <si>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</si>
  <si>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</si>
  <si>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</si>
  <si>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</si>
  <si>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</si>
  <si>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</si>
  <si>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</si>
  <si>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</si>
  <si>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</si>
  <si>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</si>
  <si>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</si>
  <si>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</si>
  <si>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</si>
  <si>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</si>
  <si>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</si>
  <si>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</si>
  <si>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</si>
  <si>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</si>
  <si>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</si>
  <si>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</si>
  <si>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</si>
  <si>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</si>
  <si>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</si>
  <si>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</si>
  <si>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</si>
  <si>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</si>
  <si>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</si>
  <si>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</si>
  <si>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</si>
  <si>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</si>
  <si>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</si>
  <si>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</si>
  <si>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</si>
  <si>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</si>
  <si>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</si>
  <si>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</si>
  <si>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</si>
  <si>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</si>
  <si>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</si>
  <si>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</si>
  <si>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</si>
  <si>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</si>
  <si>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</si>
  <si>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</si>
  <si>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</si>
  <si>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</si>
  <si>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</si>
  <si>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</si>
  <si>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</si>
  <si>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</si>
  <si>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</si>
  <si>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</si>
  <si>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</si>
  <si>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</si>
  <si>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</si>
  <si>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</si>
  <si>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</si>
  <si>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</si>
  <si>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</si>
  <si>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</si>
  <si>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</si>
  <si>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</si>
  <si>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</si>
  <si>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</si>
  <si>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</si>
  <si>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</si>
  <si>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</si>
  <si>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</si>
  <si>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</si>
  <si>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</si>
  <si>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</si>
  <si>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</si>
  <si>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</si>
  <si>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</si>
  <si>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</si>
  <si>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</si>
  <si>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</si>
  <si>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</si>
  <si>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</si>
  <si>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</si>
  <si>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</si>
  <si>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</si>
  <si>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</si>
  <si>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</si>
  <si>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</si>
  <si>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</si>
  <si>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</si>
  <si>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</si>
  <si>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</si>
  <si>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</si>
  <si>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</si>
  <si>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</si>
  <si>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</si>
  <si>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</si>
  <si>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</si>
  <si>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</si>
  <si>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</si>
  <si>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</si>
  <si>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</si>
  <si>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</si>
  <si>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</si>
  <si>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</si>
  <si>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</si>
  <si>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</si>
  <si>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</si>
  <si>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</si>
  <si>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</si>
  <si>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</si>
  <si>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</si>
  <si>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</si>
  <si>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</si>
  <si>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</si>
  <si>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</si>
  <si>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</si>
  <si>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</si>
  <si>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</si>
  <si>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</si>
  <si>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</si>
  <si>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</si>
  <si>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</si>
  <si>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</si>
  <si>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</si>
  <si>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</si>
  <si>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</si>
  <si>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</si>
  <si>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</si>
  <si>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</si>
  <si>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</si>
  <si>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</si>
  <si>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</si>
  <si>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</si>
  <si>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</si>
  <si>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</si>
  <si>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</si>
  <si>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</si>
  <si>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</si>
  <si>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</si>
  <si>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</si>
  <si>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</si>
  <si>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</si>
  <si>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</si>
  <si>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</si>
  <si>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</si>
  <si>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</si>
  <si>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</si>
  <si>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</si>
  <si>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</si>
  <si>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</si>
  <si>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</si>
  <si>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</si>
  <si>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</si>
  <si>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</si>
  <si>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</si>
  <si>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</si>
  <si>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</si>
  <si>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</si>
  <si>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</si>
  <si>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</si>
  <si>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</si>
  <si>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</si>
  <si>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</si>
  <si>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</si>
  <si>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</si>
  <si>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</si>
  <si>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</si>
  <si>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</si>
  <si>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</si>
  <si>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</si>
  <si>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</si>
  <si>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</si>
  <si>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</si>
  <si>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</si>
  <si>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</si>
  <si>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</si>
  <si>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</si>
  <si>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</si>
  <si>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</si>
  <si>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</si>
  <si>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</si>
  <si>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</si>
  <si>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</si>
  <si>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</si>
  <si>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</si>
  <si>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</si>
  <si>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</si>
  <si>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</si>
  <si>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</si>
  <si>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</si>
  <si>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</si>
  <si>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</si>
  <si>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</si>
  <si>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</si>
  <si>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</si>
  <si>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</si>
  <si>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</si>
  <si>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</si>
  <si>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</si>
  <si>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</si>
  <si>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</si>
  <si>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</si>
  <si>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</si>
  <si>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</si>
  <si>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</si>
  <si>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</si>
  <si>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</si>
  <si>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</si>
  <si>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</si>
  <si>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</si>
  <si>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</si>
  <si>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</si>
  <si>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</si>
  <si>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</si>
  <si>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</si>
  <si>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</si>
  <si>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</si>
  <si>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</si>
  <si>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</si>
  <si>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</si>
  <si>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</si>
  <si>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</si>
  <si>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</si>
  <si>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</si>
  <si>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</si>
  <si>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</si>
  <si>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</si>
  <si>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</si>
  <si>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</si>
  <si>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</si>
  <si>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</si>
  <si>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</si>
  <si>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</si>
  <si>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</si>
  <si>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</si>
  <si>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</si>
  <si>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</si>
  <si>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</si>
  <si>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</si>
  <si>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</si>
  <si>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</si>
  <si>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</si>
  <si>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</si>
  <si>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</si>
  <si>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</si>
  <si>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</si>
  <si>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</si>
  <si>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</si>
  <si>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</si>
  <si>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</si>
  <si>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</si>
  <si>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</si>
  <si>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</si>
  <si>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</si>
  <si>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</si>
  <si>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</si>
  <si>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</si>
  <si>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</si>
  <si>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</si>
  <si>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</si>
  <si>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</si>
  <si>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</si>
  <si>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</si>
  <si>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</si>
  <si>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</si>
  <si>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</si>
  <si>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</si>
  <si>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</si>
  <si>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</si>
  <si>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</si>
  <si>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</si>
  <si>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</si>
  <si>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</si>
  <si>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</si>
  <si>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</si>
  <si>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</si>
  <si>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</si>
  <si>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</si>
  <si>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</si>
  <si>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</si>
  <si>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</si>
  <si>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</si>
  <si>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</si>
  <si>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</si>
  <si>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</si>
  <si>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</si>
  <si>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</si>
  <si>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</si>
  <si>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</si>
  <si>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</si>
  <si>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</si>
  <si>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</si>
  <si>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</si>
  <si>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</si>
  <si>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</si>
  <si>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</si>
  <si>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</si>
  <si>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</si>
  <si>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</si>
  <si>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</si>
  <si>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</si>
  <si>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</si>
  <si>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</si>
  <si>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</si>
  <si>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</si>
  <si>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</si>
  <si>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</si>
  <si>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</si>
  <si>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</si>
  <si>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</si>
  <si>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</si>
  <si>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</si>
  <si>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</si>
  <si>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</si>
  <si>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</si>
  <si>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</si>
  <si>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</si>
  <si>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</si>
  <si>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</si>
  <si>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</si>
  <si>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</si>
  <si>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</si>
  <si>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</si>
  <si>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</si>
  <si>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</si>
  <si>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</si>
  <si>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</si>
  <si>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</si>
  <si>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</si>
  <si>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</si>
  <si>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</si>
  <si>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</si>
  <si>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</si>
  <si>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</si>
  <si>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</si>
  <si>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</si>
  <si>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</si>
  <si>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</si>
  <si>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</si>
  <si>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</si>
  <si>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</si>
  <si>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</si>
  <si>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</si>
  <si>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</si>
  <si>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</si>
  <si>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</si>
  <si>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</si>
  <si>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</si>
  <si>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</si>
  <si>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</si>
  <si>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</si>
  <si>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</si>
  <si>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</si>
  <si>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</si>
  <si>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</si>
  <si>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</si>
  <si>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</si>
  <si>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</si>
  <si>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</si>
  <si>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</si>
  <si>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</si>
  <si>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</si>
  <si>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</si>
  <si>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</si>
  <si>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</si>
  <si>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</si>
  <si>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</si>
  <si>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</si>
  <si>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</si>
  <si>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</si>
  <si>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</si>
  <si>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</si>
  <si>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</si>
  <si>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</si>
  <si>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</si>
  <si>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</si>
  <si>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</si>
  <si>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</si>
  <si>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</si>
  <si>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</si>
  <si>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</si>
  <si>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</si>
  <si>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</si>
  <si>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</si>
  <si>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</si>
  <si>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</si>
  <si>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</si>
  <si>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</si>
  <si>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</si>
  <si>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</si>
  <si>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</si>
  <si>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</si>
  <si>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</si>
  <si>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</si>
  <si>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</si>
  <si>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</si>
  <si>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</si>
  <si>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</si>
  <si>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</si>
  <si>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</si>
  <si>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</si>
  <si>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</si>
  <si>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</si>
  <si>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</si>
  <si>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</si>
  <si>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</si>
  <si>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</si>
  <si>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</si>
  <si>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</si>
  <si>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</si>
  <si>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</si>
  <si>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</si>
  <si>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</si>
  <si>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</si>
  <si>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</si>
  <si>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</si>
  <si>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</si>
  <si>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</si>
  <si>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</si>
  <si>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</si>
  <si>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</si>
  <si>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</si>
  <si>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</si>
  <si>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</si>
  <si>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</si>
  <si>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</si>
  <si>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</si>
  <si>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</si>
  <si>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</si>
  <si>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</si>
  <si>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</si>
  <si>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</si>
  <si>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</si>
  <si>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</si>
  <si>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</si>
  <si>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</si>
  <si>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</si>
  <si>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</si>
  <si>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</si>
  <si>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</si>
  <si>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</si>
  <si>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</si>
  <si>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</si>
  <si>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</si>
  <si>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</si>
  <si>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</si>
  <si>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</si>
  <si>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</si>
  <si>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</si>
  <si>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</si>
  <si>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</si>
  <si>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</si>
  <si>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</si>
  <si>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</si>
  <si>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</si>
  <si>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</si>
  <si>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</si>
  <si>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</si>
  <si>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</si>
  <si>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</si>
  <si>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</si>
  <si>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</si>
  <si>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</si>
  <si>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</si>
  <si>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</si>
  <si>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</si>
  <si>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</si>
  <si>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</si>
  <si>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</si>
  <si>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</si>
  <si>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</si>
  <si>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</si>
  <si>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</si>
  <si>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</si>
  <si>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</si>
  <si>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</si>
  <si>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</si>
  <si>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</si>
  <si>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</si>
  <si>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</si>
  <si>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</si>
  <si>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</si>
  <si>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</si>
  <si>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</si>
  <si>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</si>
  <si>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</si>
  <si>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</si>
  <si>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</si>
  <si>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</si>
  <si>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</si>
  <si>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</si>
  <si>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</si>
  <si>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</si>
  <si>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</si>
  <si>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</si>
  <si>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</si>
  <si>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</si>
  <si>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</si>
  <si>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</si>
  <si>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</si>
  <si>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</si>
  <si>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</si>
  <si>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</si>
  <si>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</si>
  <si>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</si>
  <si>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</si>
  <si>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</si>
  <si>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</si>
  <si>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</si>
  <si>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</si>
  <si>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</si>
  <si>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</si>
  <si>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</si>
  <si>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</si>
  <si>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</si>
  <si>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</si>
  <si>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</si>
  <si>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</si>
  <si>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</si>
  <si>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</si>
  <si>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</si>
  <si>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</si>
  <si>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</si>
  <si>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</si>
  <si>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</si>
  <si>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</si>
  <si>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</si>
  <si>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</si>
  <si>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</si>
  <si>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</si>
  <si>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</si>
  <si>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</si>
  <si>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</si>
  <si>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</si>
  <si>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</si>
  <si>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</si>
  <si>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</si>
  <si>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</si>
  <si>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</si>
  <si>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</si>
  <si>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</si>
  <si>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</si>
  <si>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</si>
  <si>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</si>
  <si>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</si>
  <si>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</si>
  <si>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</si>
  <si>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</si>
  <si>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</si>
  <si>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</si>
  <si>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</si>
  <si>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</si>
  <si>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</si>
  <si>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</si>
  <si>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</si>
  <si>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</si>
  <si>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</si>
  <si>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</si>
  <si>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</si>
  <si>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</si>
  <si>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</si>
  <si>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</si>
  <si>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</si>
  <si>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</si>
  <si>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</si>
  <si>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</si>
  <si>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</si>
  <si>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</si>
  <si>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</si>
  <si>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</si>
  <si>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</si>
  <si>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</si>
  <si>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</si>
  <si>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</si>
  <si>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</si>
  <si>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</si>
  <si>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</si>
  <si>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</si>
  <si>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</si>
  <si>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</si>
  <si>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</si>
  <si>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</si>
  <si>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</si>
  <si>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</si>
  <si>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</si>
  <si>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</si>
  <si>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</si>
  <si>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</si>
  <si>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</si>
  <si>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</si>
  <si>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</si>
  <si>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</si>
  <si>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</si>
  <si>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</si>
  <si>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</si>
  <si>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</si>
  <si>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</si>
  <si>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</si>
  <si>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</si>
  <si>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</si>
  <si>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</si>
  <si>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</si>
  <si>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</si>
  <si>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</si>
  <si>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</si>
  <si>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</si>
  <si>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</si>
  <si>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</si>
  <si>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</si>
  <si>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</si>
  <si>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</si>
  <si>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</si>
  <si>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</si>
  <si>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</si>
  <si>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</si>
  <si>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</si>
  <si>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</si>
  <si>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</si>
  <si>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</si>
  <si>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</si>
  <si>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</si>
  <si>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</si>
  <si>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</si>
  <si>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</si>
  <si>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</si>
  <si>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</si>
  <si>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</si>
  <si>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</si>
  <si>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</si>
  <si>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</si>
  <si>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</si>
  <si>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</si>
  <si>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</si>
  <si>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</si>
  <si>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</si>
  <si>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</si>
  <si>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</si>
  <si>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</si>
  <si>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</si>
  <si>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</si>
  <si>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</si>
  <si>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</si>
  <si>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</si>
  <si>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</si>
  <si>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</si>
  <si>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</si>
  <si>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</si>
  <si>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</si>
  <si>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</si>
  <si>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</si>
  <si>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</si>
  <si>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</si>
  <si>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</si>
  <si>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</si>
  <si>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</si>
  <si>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</si>
  <si>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</si>
  <si>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</si>
  <si>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</si>
  <si>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</si>
  <si>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</si>
  <si>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</si>
  <si>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</si>
  <si>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</si>
  <si>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</si>
  <si>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</si>
  <si>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</si>
  <si>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</si>
  <si>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</si>
  <si>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</si>
  <si>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</si>
  <si>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</si>
  <si>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</si>
  <si>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</si>
  <si>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</si>
  <si>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</si>
  <si>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</si>
  <si>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</si>
  <si>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</si>
  <si>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</si>
  <si>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</si>
  <si>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</si>
  <si>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</si>
  <si>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</si>
  <si>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</si>
  <si>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</si>
  <si>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</si>
  <si>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</si>
  <si>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</si>
  <si>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</si>
  <si>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</si>
  <si>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</si>
  <si>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</si>
  <si>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</si>
  <si>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</si>
  <si>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</si>
  <si>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</si>
  <si>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</si>
  <si>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</si>
  <si>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</si>
  <si>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</si>
  <si>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</si>
  <si>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</si>
  <si>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</si>
  <si>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</si>
  <si>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</si>
  <si>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</si>
  <si>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</si>
  <si>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</si>
  <si>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</si>
  <si>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</si>
  <si>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</si>
  <si>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</si>
  <si>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</si>
  <si>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</si>
  <si>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</si>
  <si>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</si>
  <si>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</si>
  <si>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</si>
  <si>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</si>
  <si>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</si>
  <si>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</si>
  <si>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</si>
  <si>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</si>
  <si>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</si>
  <si>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</si>
  <si>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</si>
  <si>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</si>
  <si>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</si>
  <si>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</si>
  <si>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</si>
  <si>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</si>
  <si>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</si>
  <si>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</si>
  <si>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</si>
  <si>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</si>
  <si>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</si>
  <si>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</si>
  <si>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</si>
  <si>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</si>
  <si>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</si>
  <si>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</si>
  <si>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</si>
  <si>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</si>
  <si>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</si>
  <si>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</si>
  <si>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</si>
  <si>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</si>
  <si>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</si>
  <si>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</si>
  <si>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</si>
  <si>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</si>
  <si>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</si>
  <si>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</si>
  <si>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</si>
  <si>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</si>
  <si>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</si>
  <si>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</si>
  <si>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</si>
  <si>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</si>
  <si>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</si>
  <si>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</si>
  <si>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</si>
  <si>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</si>
  <si>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</si>
  <si>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</si>
  <si>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</si>
  <si>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</si>
  <si>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</si>
  <si>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</si>
  <si>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</si>
  <si>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</si>
  <si>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</si>
  <si>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</si>
  <si>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</si>
  <si>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</si>
  <si>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</si>
  <si>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</si>
  <si>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</si>
  <si>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</si>
  <si>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</si>
  <si>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</si>
  <si>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</si>
  <si>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</si>
  <si>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</si>
  <si>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</si>
  <si>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</si>
  <si>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</si>
  <si>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</si>
  <si>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</si>
  <si>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</si>
  <si>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</si>
  <si>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</si>
  <si>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</si>
  <si>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</si>
  <si>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</si>
  <si>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</si>
  <si>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</si>
  <si>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</si>
  <si>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</si>
  <si>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</si>
  <si>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</si>
  <si>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</si>
  <si>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</si>
  <si>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</si>
  <si>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</si>
  <si>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</si>
  <si>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</si>
  <si>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</si>
  <si>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</si>
  <si>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</si>
  <si>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</si>
  <si>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</si>
  <si>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</si>
  <si>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</si>
  <si>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</si>
  <si>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</si>
  <si>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</si>
  <si>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</si>
  <si>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</si>
  <si>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</si>
  <si>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</si>
  <si>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</si>
  <si>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</si>
  <si>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</si>
  <si>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</si>
  <si>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</si>
  <si>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</si>
  <si>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</si>
  <si>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</si>
  <si>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</si>
  <si>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</si>
  <si>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</si>
  <si>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</si>
  <si>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</si>
  <si>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</si>
  <si>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</si>
  <si>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</si>
  <si>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</si>
  <si>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</si>
  <si>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</si>
  <si>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</si>
  <si>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</si>
  <si>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</si>
  <si>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</si>
  <si>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</si>
  <si>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</si>
  <si>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</si>
  <si>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</si>
  <si>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</si>
  <si>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</si>
  <si>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</si>
  <si>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</si>
  <si>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</si>
  <si>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</si>
  <si>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</si>
  <si>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</si>
  <si>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</si>
  <si>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</si>
  <si>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</si>
  <si>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</si>
  <si>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</si>
  <si>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</si>
  <si>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</si>
  <si>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</si>
  <si>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</si>
  <si>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</si>
  <si>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</si>
  <si>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</si>
  <si>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</si>
  <si>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</si>
  <si>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</si>
  <si>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</si>
  <si>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</si>
  <si>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</si>
  <si>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</si>
  <si>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</si>
  <si>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</si>
  <si>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</si>
  <si>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</si>
  <si>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</si>
  <si>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</si>
  <si>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</si>
  <si>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</si>
  <si>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</si>
  <si>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</si>
  <si>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</si>
  <si>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</si>
  <si>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</si>
  <si>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</si>
  <si>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</si>
  <si>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</si>
  <si>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</si>
  <si>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</si>
  <si>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</si>
  <si>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</si>
  <si>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</si>
  <si>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</si>
  <si>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</si>
  <si>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</si>
  <si>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</si>
  <si>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</si>
  <si>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</si>
  <si>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</si>
  <si>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</si>
  <si>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</si>
  <si>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</si>
  <si>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</si>
  <si>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</si>
  <si>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</si>
  <si>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</si>
  <si>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</si>
  <si>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</si>
  <si>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</si>
  <si>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</si>
  <si>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</si>
  <si>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</si>
  <si>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</si>
  <si>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</si>
  <si>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</si>
  <si>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</si>
  <si>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</si>
  <si>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</si>
  <si>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</si>
  <si>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</si>
  <si>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</si>
  <si>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</si>
  <si>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</si>
  <si>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</si>
  <si>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</si>
  <si>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</si>
  <si>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</si>
  <si>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</si>
  <si>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</si>
  <si>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</si>
  <si>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</si>
  <si>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</si>
  <si>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</si>
  <si>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</si>
  <si>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</si>
  <si>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</si>
  <si>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</si>
  <si>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</si>
  <si>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</si>
  <si>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</si>
  <si>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</si>
  <si>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</si>
  <si>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</si>
  <si>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</si>
  <si>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</si>
  <si>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</si>
  <si>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</si>
  <si>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</si>
  <si>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</si>
  <si>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</si>
  <si>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</si>
  <si>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</si>
  <si>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</si>
  <si>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</si>
  <si>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</si>
  <si>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</si>
  <si>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</si>
  <si>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</si>
  <si>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</si>
  <si>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</si>
  <si>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</si>
  <si>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</si>
  <si>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</si>
  <si>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</si>
  <si>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</si>
  <si>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</si>
  <si>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</si>
  <si>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</si>
  <si>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</si>
  <si>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</si>
  <si>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</si>
  <si>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</si>
  <si>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</si>
  <si>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</si>
  <si>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</si>
  <si>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</si>
  <si>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</si>
  <si>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</si>
  <si>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</si>
  <si>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</si>
  <si>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</si>
  <si>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</si>
  <si>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</si>
  <si>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</si>
  <si>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</si>
  <si>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</si>
  <si>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</si>
  <si>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</si>
  <si>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</si>
  <si>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</si>
  <si>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</si>
  <si>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</si>
  <si>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</si>
  <si>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</si>
  <si>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</si>
  <si>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</si>
  <si>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</si>
  <si>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</si>
  <si>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</si>
  <si>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</si>
  <si>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</si>
  <si>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</si>
  <si>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</si>
  <si>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</si>
  <si>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</si>
  <si>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</si>
  <si>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</si>
  <si>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</si>
  <si>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</si>
  <si>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</si>
  <si>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</si>
  <si>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</si>
  <si>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</si>
  <si>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</si>
  <si>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</si>
  <si>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</si>
  <si>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</si>
  <si>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</si>
  <si>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</si>
  <si>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</si>
  <si>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</si>
  <si>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</si>
  <si>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</si>
  <si>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</si>
  <si>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</si>
  <si>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</si>
  <si>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</si>
  <si>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</si>
  <si>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</si>
  <si>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</si>
  <si>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</si>
  <si>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</si>
  <si>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</si>
  <si>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</si>
  <si>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</si>
  <si>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</si>
  <si>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</si>
  <si>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</si>
  <si>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</si>
  <si>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</si>
  <si>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</si>
  <si>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</si>
  <si>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</si>
  <si>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</si>
  <si>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</si>
  <si>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</si>
  <si>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</si>
  <si>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</si>
  <si>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</si>
  <si>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</si>
  <si>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</si>
  <si>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</si>
  <si>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</si>
  <si>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</si>
  <si>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</si>
  <si>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</si>
  <si>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</si>
  <si>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</si>
  <si>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</si>
  <si>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</si>
  <si>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</si>
  <si>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</si>
  <si>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</si>
  <si>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</si>
  <si>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</si>
  <si>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</si>
  <si>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</si>
  <si>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</si>
  <si>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</si>
  <si>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</si>
  <si>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</si>
  <si>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</si>
  <si>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</si>
  <si>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</si>
  <si>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</si>
  <si>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</si>
  <si>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</si>
  <si>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</si>
  <si>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</si>
  <si>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</si>
  <si>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</si>
  <si>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</si>
  <si>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</si>
  <si>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</si>
  <si>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</si>
  <si>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</si>
  <si>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</si>
  <si>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</si>
  <si>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</si>
  <si>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</si>
  <si>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</si>
  <si>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</si>
  <si>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</si>
  <si>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</si>
  <si>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</si>
  <si>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</si>
  <si>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</si>
  <si>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</si>
  <si>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</si>
  <si>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</si>
  <si>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</si>
  <si>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</si>
  <si>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</si>
  <si>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</si>
  <si>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</si>
  <si>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</si>
  <si>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</si>
  <si>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</si>
  <si>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</si>
  <si>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</si>
  <si>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</si>
  <si>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</si>
  <si>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</si>
  <si>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</si>
  <si>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</si>
  <si>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</si>
  <si>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</si>
  <si>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</si>
  <si>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</si>
  <si>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</si>
  <si>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</si>
  <si>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</si>
  <si>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</si>
  <si>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</si>
  <si>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</si>
  <si>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</si>
  <si>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</si>
  <si>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</si>
  <si>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</si>
  <si>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</si>
  <si>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</si>
  <si>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</si>
  <si>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</si>
  <si>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</si>
  <si>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</si>
  <si>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</si>
  <si>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</si>
  <si>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</si>
  <si>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</si>
  <si>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</si>
  <si>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</si>
  <si>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</si>
  <si>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</si>
  <si>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</si>
  <si>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</si>
  <si>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</si>
  <si>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</si>
  <si>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</si>
  <si>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</si>
  <si>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</si>
  <si>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</si>
  <si>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</si>
  <si>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</si>
  <si>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</si>
  <si>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</si>
  <si>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</si>
  <si>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</si>
  <si>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</si>
  <si>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</si>
  <si>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</si>
  <si>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</si>
  <si>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</si>
  <si>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</si>
  <si>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</si>
  <si>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</si>
  <si>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</si>
  <si>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</si>
  <si>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</si>
  <si>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</si>
  <si>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</si>
  <si>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</si>
  <si>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</si>
  <si>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</si>
  <si>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</si>
  <si>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</si>
  <si>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</si>
  <si>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</si>
  <si>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</si>
  <si>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</si>
  <si>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</si>
  <si>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</si>
  <si>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</si>
  <si>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</si>
  <si>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</si>
  <si>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</si>
  <si>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</si>
  <si>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</si>
  <si>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</si>
  <si>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</si>
  <si>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</si>
  <si>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</si>
  <si>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</si>
  <si>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</si>
  <si>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</si>
  <si>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</si>
  <si>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</si>
  <si>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</si>
  <si>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</si>
  <si>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</si>
  <si>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</si>
  <si>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</si>
  <si>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</si>
  <si>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</si>
  <si>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</si>
  <si>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</si>
  <si>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</si>
  <si>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</si>
  <si>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</si>
  <si>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</si>
  <si>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</si>
  <si>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</si>
  <si>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</si>
  <si>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</si>
  <si>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</si>
  <si>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</si>
  <si>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</si>
  <si>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</si>
  <si>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</si>
  <si>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</si>
  <si>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</si>
  <si>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</si>
  <si>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</si>
  <si>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</si>
  <si>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</si>
  <si>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</si>
  <si>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</si>
  <si>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</si>
  <si>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</si>
  <si>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</si>
  <si>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</si>
  <si>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</si>
  <si>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</si>
  <si>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</si>
  <si>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</si>
  <si>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</si>
  <si>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</si>
  <si>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</si>
  <si>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</si>
  <si>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</si>
  <si>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</si>
  <si>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</si>
  <si>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</si>
  <si>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</si>
  <si>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</si>
  <si>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</si>
  <si>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</si>
  <si>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</si>
  <si>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</si>
  <si>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</si>
  <si>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</si>
  <si>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</si>
  <si>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</si>
  <si>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</si>
  <si>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</si>
  <si>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</si>
  <si>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</si>
  <si>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</si>
  <si>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</si>
  <si>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</si>
  <si>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</si>
  <si>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</si>
  <si>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</si>
  <si>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</si>
  <si>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</si>
  <si>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</si>
  <si>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</si>
  <si>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</si>
  <si>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</si>
  <si>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</si>
  <si>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</si>
  <si>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</si>
  <si>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</si>
  <si>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</si>
  <si>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</si>
  <si>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</si>
  <si>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</si>
  <si>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</si>
  <si>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</si>
  <si>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</si>
  <si>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</si>
  <si>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</si>
  <si>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</si>
  <si>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</si>
  <si>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</si>
  <si>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</si>
  <si>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</si>
  <si>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</si>
  <si>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</si>
  <si>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</si>
  <si>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</si>
  <si>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</si>
  <si>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</si>
  <si>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</si>
  <si>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</si>
  <si>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</si>
  <si>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</si>
  <si>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</si>
  <si>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</si>
  <si>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</si>
  <si>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</si>
  <si>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</si>
  <si>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</si>
  <si>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</si>
  <si>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</si>
  <si>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</si>
  <si>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</si>
  <si>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</si>
  <si>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</si>
  <si>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</si>
  <si>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</si>
  <si>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</si>
  <si>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</si>
  <si>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</si>
  <si>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</si>
  <si>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</si>
  <si>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</si>
  <si>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</si>
  <si>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</si>
  <si>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</si>
  <si>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</si>
  <si>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</si>
  <si>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</si>
  <si>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</si>
  <si>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</si>
  <si>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</si>
  <si>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</si>
  <si>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</si>
  <si>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</si>
  <si>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</si>
  <si>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</si>
  <si>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</si>
  <si>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</si>
  <si>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</si>
  <si>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</si>
  <si>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</si>
  <si>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</si>
  <si>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</si>
  <si>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</si>
  <si>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</si>
  <si>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</si>
  <si>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</si>
  <si>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</si>
  <si>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</si>
  <si>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</si>
  <si>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</si>
  <si>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</si>
  <si>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</si>
  <si>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</si>
  <si>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</si>
  <si>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</si>
  <si>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</si>
  <si>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</si>
  <si>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</si>
  <si>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</si>
  <si>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</si>
  <si>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</si>
  <si>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</si>
  <si>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</si>
  <si>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</si>
  <si>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</si>
  <si>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</si>
  <si>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</si>
  <si>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</si>
  <si>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</si>
  <si>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</si>
  <si>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</si>
  <si>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</si>
  <si>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</si>
  <si>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</si>
  <si>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</si>
  <si>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</si>
  <si>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</si>
  <si>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</si>
  <si>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</si>
  <si>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</si>
  <si>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</si>
  <si>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</si>
  <si>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</si>
  <si>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</si>
  <si>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</si>
  <si>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</si>
  <si>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</si>
  <si>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</si>
  <si>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</si>
  <si>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</si>
  <si>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</si>
  <si>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</si>
  <si>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</si>
  <si>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</si>
  <si>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</si>
  <si>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</si>
  <si>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</si>
  <si>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</si>
  <si>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</si>
  <si>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</si>
  <si>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</si>
  <si>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</si>
  <si>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</si>
  <si>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</si>
  <si>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</si>
  <si>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</si>
  <si>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</si>
  <si>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</si>
  <si>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</si>
  <si>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</si>
  <si>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</si>
  <si>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</si>
  <si>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</si>
  <si>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</si>
  <si>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</si>
  <si>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</si>
  <si>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</si>
  <si>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</si>
  <si>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</si>
  <si>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</si>
  <si>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</si>
  <si>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</si>
  <si>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</si>
  <si>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</si>
  <si>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</si>
  <si>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</si>
  <si>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</si>
  <si>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</si>
  <si>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</si>
  <si>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</si>
  <si>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</si>
  <si>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</si>
  <si>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</si>
  <si>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</si>
  <si>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</si>
  <si>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</si>
  <si>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</si>
  <si>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</si>
  <si>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</si>
  <si>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</si>
  <si>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</si>
  <si>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</si>
  <si>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</si>
  <si>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</si>
  <si>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</si>
  <si>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</si>
  <si>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</si>
  <si>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</si>
  <si>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</si>
  <si>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</si>
  <si>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</si>
  <si>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</si>
  <si>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</si>
  <si>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</si>
  <si>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</si>
  <si>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</si>
  <si>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</si>
  <si>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</si>
  <si>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</si>
  <si>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</si>
  <si>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</si>
  <si>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</si>
  <si>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</si>
  <si>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</si>
  <si>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</si>
  <si>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</si>
  <si>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</si>
  <si>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</si>
  <si>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</si>
  <si>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</si>
  <si>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</si>
  <si>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</si>
  <si>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</si>
  <si>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</si>
  <si>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</si>
  <si>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</si>
  <si>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</si>
  <si>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</si>
  <si>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</si>
  <si>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</si>
  <si>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</si>
  <si>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</si>
  <si>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</si>
  <si>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</si>
  <si>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</si>
  <si>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</si>
  <si>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</si>
  <si>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</si>
  <si>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</si>
  <si>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</si>
  <si>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</si>
  <si>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</si>
  <si>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</si>
  <si>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</si>
  <si>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</si>
  <si>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</si>
  <si>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</si>
  <si>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</si>
  <si>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</si>
  <si>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</si>
  <si>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</si>
  <si>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</si>
  <si>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</si>
  <si>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</si>
  <si>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</si>
  <si>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</si>
  <si>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</si>
  <si>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</si>
  <si>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</si>
  <si>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</si>
  <si>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</si>
  <si>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</si>
  <si>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</si>
  <si>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</si>
  <si>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</si>
  <si>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</si>
  <si>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</si>
  <si>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</si>
  <si>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</si>
  <si>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</si>
  <si>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</si>
  <si>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</si>
  <si>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</si>
  <si>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</si>
  <si>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</si>
  <si>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</si>
  <si>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</si>
  <si>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</si>
  <si>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</si>
  <si>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</si>
  <si>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</si>
  <si>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</si>
  <si>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</si>
  <si>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</si>
  <si>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</si>
  <si>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</si>
  <si>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</si>
  <si>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</si>
  <si>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</si>
  <si>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</si>
  <si>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</si>
  <si>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</si>
  <si>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</si>
  <si>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</si>
  <si>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</si>
  <si>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</si>
  <si>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</si>
  <si>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</si>
  <si>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</si>
  <si>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</si>
  <si>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</si>
  <si>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</si>
  <si>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</si>
  <si>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</si>
  <si>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</si>
  <si>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</si>
  <si>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</si>
  <si>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</si>
  <si>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</si>
  <si>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</si>
  <si>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</si>
  <si>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</si>
  <si>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</si>
  <si>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</si>
  <si>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</si>
  <si>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</si>
  <si>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</si>
  <si>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</si>
  <si>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</si>
  <si>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</si>
  <si>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</si>
  <si>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</si>
  <si>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</si>
  <si>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</si>
  <si>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</si>
  <si>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</si>
  <si>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</si>
  <si>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</si>
  <si>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</si>
  <si>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</si>
  <si>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</si>
  <si>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</si>
  <si>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</si>
  <si>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</si>
  <si>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</si>
  <si>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</si>
  <si>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</si>
  <si>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</si>
  <si>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</si>
  <si>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</si>
  <si>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</si>
  <si>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</si>
  <si>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</si>
  <si>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</si>
  <si>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</si>
  <si>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</si>
  <si>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</si>
  <si>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</si>
  <si>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</si>
  <si>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</si>
  <si>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</si>
  <si>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</si>
  <si>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</si>
  <si>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</si>
  <si>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</si>
  <si>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</si>
  <si>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</si>
  <si>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</si>
  <si>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</si>
  <si>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</si>
  <si>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</si>
  <si>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</si>
  <si>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</si>
  <si>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</si>
  <si>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</si>
  <si>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</si>
  <si>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</si>
  <si>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</si>
  <si>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</si>
  <si>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</si>
  <si>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</si>
  <si>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</si>
  <si>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</si>
  <si>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</si>
  <si>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</si>
  <si>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</si>
  <si>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</si>
  <si>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</si>
  <si>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</si>
  <si>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</si>
  <si>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</si>
  <si>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</si>
  <si>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</si>
  <si>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</si>
  <si>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</si>
  <si>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</si>
  <si>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</si>
  <si>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</si>
  <si>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</si>
  <si>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</si>
  <si>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</si>
  <si>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</si>
  <si>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</si>
  <si>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</si>
  <si>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</si>
  <si>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</si>
  <si>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</si>
  <si>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</si>
  <si>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</si>
  <si>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</si>
  <si>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</si>
  <si>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</si>
  <si>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</si>
  <si>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</si>
  <si>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</si>
  <si>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</si>
  <si>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</si>
  <si>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</si>
  <si>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</si>
  <si>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</si>
  <si>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</si>
  <si>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</si>
  <si>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</si>
  <si>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</si>
  <si>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</si>
  <si>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</si>
  <si>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</si>
  <si>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</si>
  <si>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</si>
  <si>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</si>
  <si>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</si>
  <si>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</si>
  <si>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</si>
  <si>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</si>
  <si>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</si>
  <si>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</si>
  <si>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</si>
  <si>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</si>
  <si>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</si>
  <si>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</si>
  <si>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</si>
  <si>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</si>
  <si>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</si>
  <si>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</si>
  <si>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</si>
  <si>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</si>
  <si>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</si>
  <si>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</si>
  <si>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</si>
  <si>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</si>
  <si>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</si>
  <si>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</si>
  <si>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</si>
  <si>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</si>
  <si>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</si>
  <si>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</si>
  <si>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</si>
  <si>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</si>
  <si>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</si>
  <si>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</si>
  <si>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</si>
  <si>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</si>
  <si>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</si>
  <si>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</si>
  <si>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</si>
  <si>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</si>
  <si>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</si>
  <si>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</si>
  <si>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</si>
  <si>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</si>
  <si>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</si>
  <si>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</si>
  <si>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</si>
  <si>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</si>
  <si>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</si>
  <si>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</si>
  <si>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</si>
  <si>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</si>
  <si>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</si>
  <si>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</si>
  <si>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</si>
  <si>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</si>
  <si>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</si>
  <si>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</si>
  <si>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</si>
  <si>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</si>
  <si>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</si>
  <si>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</si>
  <si>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</si>
  <si>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</si>
  <si>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</si>
  <si>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</si>
  <si>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</si>
  <si>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</si>
  <si>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</si>
  <si>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</si>
  <si>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</si>
  <si>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</si>
  <si>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</si>
  <si>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</si>
  <si>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</si>
  <si>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</si>
  <si>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</si>
  <si>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</si>
  <si>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</si>
  <si>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</si>
  <si>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</si>
  <si>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</si>
  <si>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</si>
  <si>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</si>
  <si>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</si>
  <si>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</si>
  <si>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</si>
  <si>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</si>
  <si>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</si>
  <si>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</si>
  <si>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</si>
  <si>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</si>
  <si>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</si>
  <si>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</si>
  <si>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</si>
  <si>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</si>
  <si>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</si>
  <si>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</si>
  <si>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</si>
  <si>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</si>
  <si>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</si>
  <si>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</si>
  <si>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</si>
  <si>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</si>
  <si>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</si>
  <si>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</si>
  <si>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</si>
  <si>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</si>
  <si>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</si>
  <si>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</si>
  <si>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</si>
  <si>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</si>
  <si>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</si>
  <si>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</si>
  <si>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</si>
  <si>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</si>
  <si>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</si>
  <si>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</si>
  <si>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</si>
  <si>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</si>
  <si>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</si>
  <si>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</si>
  <si>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</si>
  <si>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</si>
  <si>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</si>
  <si>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</si>
  <si>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</si>
  <si>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</si>
  <si>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</si>
  <si>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</si>
  <si>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</si>
  <si>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</si>
  <si>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</si>
  <si>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</si>
  <si>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</si>
  <si>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</si>
  <si>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</si>
  <si>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</si>
  <si>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</si>
  <si>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</si>
  <si>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</si>
  <si>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</si>
  <si>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</si>
  <si>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</si>
  <si>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</si>
  <si>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</si>
  <si>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</si>
  <si>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</si>
  <si>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</si>
  <si>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</si>
  <si>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</si>
  <si>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</si>
  <si>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</si>
  <si>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</si>
  <si>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</si>
  <si>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</si>
  <si>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</si>
  <si>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</si>
  <si>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</si>
  <si>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</si>
  <si>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</si>
  <si>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</si>
  <si>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</si>
  <si>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</si>
  <si>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</si>
  <si>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</si>
  <si>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</si>
  <si>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</si>
  <si>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</si>
  <si>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</si>
  <si>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</si>
  <si>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</si>
  <si>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</si>
  <si>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</si>
  <si>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</si>
  <si>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</si>
  <si>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</si>
  <si>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</si>
  <si>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</si>
  <si>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</si>
  <si>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</si>
  <si>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</si>
  <si>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</si>
  <si>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</si>
  <si>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</si>
  <si>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</si>
  <si>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</si>
  <si>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</si>
  <si>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</si>
  <si>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</si>
  <si>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</si>
  <si>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</si>
  <si>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</si>
  <si>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</si>
  <si>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</si>
  <si>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</si>
  <si>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</si>
  <si>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</si>
  <si>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</si>
  <si>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</si>
  <si>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</si>
  <si>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</si>
  <si>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</si>
  <si>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</si>
  <si>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</si>
  <si>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</si>
  <si>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</si>
  <si>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</si>
  <si>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</si>
  <si>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</si>
  <si>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</si>
  <si>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</si>
  <si>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</si>
  <si>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</si>
  <si>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</si>
  <si>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</si>
  <si>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</si>
  <si>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</si>
  <si>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</si>
  <si>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</si>
  <si>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</si>
  <si>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</si>
  <si>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</si>
  <si>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</si>
  <si>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</si>
  <si>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</si>
  <si>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</si>
  <si>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</si>
  <si>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</si>
  <si>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</si>
  <si>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</si>
  <si>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</si>
  <si>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</si>
  <si>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</si>
  <si>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</si>
  <si>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</si>
  <si>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</si>
  <si>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</si>
  <si>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</si>
  <si>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</si>
  <si>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</si>
  <si>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</si>
  <si>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</si>
  <si>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</si>
  <si>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</si>
  <si>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</si>
  <si>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</si>
  <si>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</si>
  <si>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</si>
  <si>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</si>
  <si>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</si>
  <si>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</si>
  <si>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</si>
  <si>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</si>
  <si>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</si>
  <si>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</si>
  <si>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</si>
  <si>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</si>
  <si>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</si>
  <si>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</si>
  <si>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</si>
  <si>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</si>
  <si>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</si>
  <si>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</si>
  <si>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</si>
  <si>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</si>
  <si>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</si>
  <si>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</si>
  <si>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</si>
  <si>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</si>
  <si>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</si>
  <si>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</si>
  <si>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</si>
  <si>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</si>
  <si>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</si>
  <si>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</si>
  <si>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</si>
  <si>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</si>
  <si>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</si>
  <si>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</si>
  <si>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</si>
  <si>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</si>
  <si>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</si>
  <si>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</si>
  <si>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</si>
  <si>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</si>
  <si>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</si>
  <si>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</si>
  <si>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</si>
  <si>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</si>
  <si>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</si>
  <si>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</si>
  <si>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</si>
  <si>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</si>
  <si>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</si>
  <si>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</si>
  <si>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</si>
  <si>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</si>
  <si>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</si>
  <si>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</si>
  <si>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</si>
  <si>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</si>
  <si>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</si>
  <si>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</si>
  <si>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</si>
  <si>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</si>
  <si>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</si>
  <si>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</si>
  <si>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</si>
  <si>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</si>
  <si>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</si>
  <si>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</si>
  <si>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</si>
  <si>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</si>
  <si>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</si>
  <si>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</si>
  <si>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</si>
  <si>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</si>
  <si>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</si>
  <si>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</si>
  <si>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</si>
  <si>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</si>
  <si>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</si>
  <si>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</si>
  <si>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</si>
  <si>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</si>
  <si>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</si>
  <si>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</si>
  <si>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</si>
  <si>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</si>
  <si>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</si>
  <si>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</si>
  <si>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</si>
  <si>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</si>
  <si>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</si>
  <si>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</si>
  <si>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</si>
  <si>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</si>
  <si>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</si>
  <si>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</si>
  <si>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</si>
  <si>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</si>
  <si>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</si>
  <si>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</si>
  <si>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</si>
  <si>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</si>
  <si>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</si>
  <si>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</si>
  <si>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</si>
  <si>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</si>
  <si>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</si>
  <si>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</si>
  <si>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</si>
  <si>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</si>
  <si>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</si>
  <si>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</si>
  <si>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</si>
  <si>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</si>
  <si>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</si>
  <si>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</si>
  <si>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</si>
  <si>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</si>
  <si>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</si>
  <si>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</si>
  <si>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</si>
  <si>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</si>
  <si>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</si>
  <si>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</si>
  <si>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</si>
  <si>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</si>
  <si>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</si>
  <si>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</si>
  <si>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</si>
  <si>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</si>
  <si>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</si>
  <si>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</si>
  <si>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</si>
  <si>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</si>
  <si>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</si>
  <si>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</si>
  <si>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</si>
  <si>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</si>
  <si>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</si>
  <si>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</si>
  <si>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</si>
  <si>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</si>
  <si>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</si>
  <si>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</si>
  <si>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</si>
  <si>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</si>
  <si>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</si>
  <si>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</si>
  <si>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</si>
  <si>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</si>
  <si>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</si>
  <si>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</si>
  <si>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</si>
  <si>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</si>
  <si>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</si>
  <si>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</si>
  <si>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</si>
  <si>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</si>
  <si>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</si>
  <si>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</si>
  <si>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</si>
  <si>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</si>
  <si>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</si>
  <si>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</si>
  <si>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</si>
  <si>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</si>
  <si>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</si>
  <si>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</si>
  <si>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</si>
  <si>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</si>
  <si>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</si>
  <si>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</si>
  <si>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</si>
  <si>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</si>
  <si>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</si>
  <si>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</si>
  <si>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</si>
  <si>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</si>
  <si>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</si>
  <si>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</si>
  <si>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</si>
  <si>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</si>
  <si>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</si>
  <si>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</si>
  <si>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</si>
  <si>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</si>
  <si>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</si>
  <si>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</si>
  <si>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</si>
  <si>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</si>
  <si>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</si>
  <si>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</si>
  <si>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</si>
  <si>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</si>
  <si>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</si>
  <si>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</si>
  <si>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</si>
  <si>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</si>
  <si>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</si>
  <si>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</si>
  <si>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</si>
  <si>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</si>
  <si>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</si>
  <si>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</si>
  <si>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</si>
  <si>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</si>
  <si>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</si>
  <si>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</si>
  <si>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</si>
  <si>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</si>
  <si>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</si>
  <si>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</si>
  <si>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</si>
  <si>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</si>
  <si>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</si>
  <si>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</si>
  <si>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</si>
  <si>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</si>
  <si>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</si>
  <si>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</si>
  <si>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</si>
  <si>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</si>
  <si>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</si>
  <si>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</si>
  <si>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</si>
  <si>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</si>
  <si>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</si>
  <si>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</si>
  <si>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</si>
  <si>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</si>
  <si>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</si>
  <si>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</si>
  <si>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</si>
  <si>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</si>
  <si>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</si>
  <si>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</si>
  <si>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</si>
  <si>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</si>
  <si>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</si>
  <si>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</si>
  <si>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</si>
  <si>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</si>
  <si>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</si>
  <si>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</si>
  <si>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</si>
  <si>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</si>
  <si>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</si>
  <si>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</si>
  <si>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</si>
  <si>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</si>
  <si>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</si>
  <si>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</si>
  <si>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</si>
  <si>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</si>
  <si>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</si>
  <si>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</si>
  <si>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</si>
  <si>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</si>
  <si>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</si>
  <si>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</si>
  <si>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</si>
  <si>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</si>
  <si>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</si>
  <si>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</si>
  <si>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</si>
  <si>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</si>
  <si>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</si>
  <si>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</si>
  <si>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</si>
  <si>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</si>
  <si>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</si>
  <si>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</si>
  <si>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</si>
  <si>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</si>
  <si>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</si>
  <si>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</si>
  <si>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</si>
  <si>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</si>
  <si>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</si>
  <si>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</si>
  <si>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</si>
  <si>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</si>
  <si>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</si>
  <si>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</si>
  <si>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</si>
  <si>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</si>
  <si>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</si>
  <si>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</si>
  <si>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</si>
  <si>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</si>
  <si>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</si>
  <si>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</si>
  <si>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</si>
  <si>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</si>
  <si>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</si>
  <si>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</si>
  <si>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</si>
  <si>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</si>
  <si>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</si>
  <si>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</si>
  <si>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</si>
  <si>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</si>
  <si>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</si>
  <si>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</si>
  <si>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</si>
  <si>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</si>
  <si>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</si>
  <si>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</si>
  <si>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</si>
  <si>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</si>
  <si>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</si>
  <si>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</si>
  <si>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</si>
  <si>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</si>
  <si>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</si>
  <si>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</si>
  <si>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</si>
  <si>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</si>
  <si>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</si>
  <si>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</si>
  <si>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</si>
  <si>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</si>
  <si>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</si>
  <si>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</si>
  <si>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</si>
  <si>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</si>
  <si>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</si>
  <si>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</si>
  <si>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</si>
  <si>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</si>
  <si>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</si>
  <si>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</si>
  <si>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</si>
  <si>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</si>
  <si>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</si>
  <si>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</si>
  <si>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</si>
  <si>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</si>
  <si>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</si>
  <si>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</si>
  <si>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</si>
  <si>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</si>
  <si>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</si>
  <si>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</si>
  <si>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</si>
  <si>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</si>
  <si>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</si>
  <si>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</si>
  <si>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</si>
  <si>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</si>
  <si>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</si>
  <si>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</si>
  <si>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</si>
  <si>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</si>
  <si>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</si>
  <si>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</si>
  <si>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</si>
  <si>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</si>
  <si>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</si>
  <si>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</si>
  <si>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</si>
  <si>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</si>
  <si>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</si>
  <si>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</si>
  <si>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</si>
  <si>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</si>
  <si>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</si>
  <si>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</si>
  <si>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</si>
  <si>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</si>
  <si>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</si>
  <si>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</si>
  <si>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</si>
  <si>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</si>
  <si>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</si>
  <si>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</si>
  <si>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</si>
  <si>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</si>
  <si>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</si>
  <si>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</si>
  <si>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</si>
  <si>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</si>
  <si>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</si>
  <si>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</si>
  <si>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</si>
  <si>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</si>
  <si>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</si>
  <si>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</si>
  <si>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</si>
  <si>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</si>
  <si>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</si>
  <si>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</si>
  <si>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</si>
  <si>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</si>
  <si>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</si>
  <si>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</si>
  <si>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</si>
  <si>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</si>
  <si>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</si>
  <si>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</si>
  <si>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</si>
  <si>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</si>
  <si>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</si>
  <si>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</si>
  <si>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</si>
  <si>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</si>
  <si>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</si>
  <si>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</si>
  <si>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</si>
  <si>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</si>
  <si>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</si>
  <si>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</si>
  <si>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</si>
  <si>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</si>
  <si>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</si>
  <si>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</si>
  <si>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</si>
  <si>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</si>
  <si>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</si>
  <si>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</si>
  <si>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</si>
  <si>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</si>
  <si>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</si>
  <si>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</si>
  <si>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</si>
  <si>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</si>
  <si>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</si>
  <si>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</si>
  <si>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</si>
  <si>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</si>
  <si>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</si>
  <si>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</si>
  <si>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</si>
  <si>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</si>
  <si>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</si>
  <si>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</si>
  <si>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</si>
  <si>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</si>
  <si>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</si>
  <si>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</si>
  <si>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</si>
  <si>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</si>
  <si>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</si>
  <si>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</si>
  <si>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</si>
  <si>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</si>
  <si>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</si>
  <si>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</si>
  <si>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</si>
  <si>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</si>
  <si>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</si>
  <si>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</si>
  <si>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</si>
  <si>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</si>
  <si>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</si>
  <si>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</si>
  <si>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</si>
  <si>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</si>
  <si>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</si>
  <si>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</si>
  <si>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</si>
  <si>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</si>
  <si>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</si>
  <si>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</si>
  <si>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</si>
  <si>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</si>
  <si>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</si>
  <si>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</si>
  <si>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</si>
  <si>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</si>
  <si>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</si>
  <si>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</si>
  <si>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</si>
  <si>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</si>
  <si>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</si>
  <si>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</si>
  <si>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</si>
  <si>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</si>
  <si>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</si>
  <si>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</si>
  <si>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</si>
  <si>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</si>
  <si>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</si>
  <si>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</si>
  <si>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</si>
  <si>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</si>
  <si>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</si>
  <si>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</si>
  <si>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</si>
  <si>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</si>
  <si>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</si>
  <si>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</si>
  <si>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</si>
  <si>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</si>
  <si>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</si>
  <si>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</si>
  <si>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</si>
  <si>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</si>
  <si>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</si>
  <si>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</si>
  <si>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</si>
  <si>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</si>
  <si>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</si>
  <si>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</si>
  <si>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</si>
  <si>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</si>
  <si>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</si>
  <si>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</si>
  <si>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</si>
  <si>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</si>
  <si>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</si>
  <si>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</si>
  <si>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</si>
  <si>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</si>
  <si>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</si>
  <si>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</si>
  <si>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</si>
  <si>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</si>
  <si>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</si>
  <si>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</si>
  <si>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</si>
  <si>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</si>
  <si>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</si>
  <si>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</si>
  <si>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</si>
  <si>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</si>
  <si>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</si>
  <si>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</si>
  <si>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</si>
  <si>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</si>
  <si>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</si>
  <si>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</si>
  <si>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</si>
  <si>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</si>
  <si>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</si>
  <si>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</si>
  <si>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</si>
  <si>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</si>
  <si>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</si>
  <si>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</si>
  <si>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</si>
  <si>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</si>
  <si>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</si>
  <si>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</si>
  <si>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</si>
  <si>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</si>
  <si>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</si>
  <si>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</si>
  <si>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</si>
  <si>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</si>
  <si>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</si>
  <si>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</si>
  <si>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</si>
  <si>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</si>
  <si>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</si>
  <si>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</si>
  <si>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</si>
  <si>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</si>
  <si>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</si>
  <si>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</si>
  <si>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</si>
  <si>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</si>
  <si>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</si>
  <si>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</si>
  <si>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</si>
  <si>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</si>
  <si>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</si>
  <si>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</si>
  <si>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</si>
  <si>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</si>
  <si>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</si>
  <si>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</si>
  <si>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</si>
  <si>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</si>
  <si>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</si>
  <si>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</si>
  <si>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</si>
  <si>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</si>
  <si>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</si>
  <si>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</si>
  <si>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</si>
  <si>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</si>
  <si>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</si>
  <si>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</si>
  <si>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</si>
  <si>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</si>
  <si>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</si>
  <si>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</si>
  <si>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</si>
  <si>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</si>
  <si>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</si>
  <si>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</si>
  <si>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</si>
  <si>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</si>
  <si>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</si>
  <si>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</si>
  <si>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</si>
  <si>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</si>
  <si>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</si>
  <si>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</si>
  <si>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</si>
  <si>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</si>
  <si>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</si>
  <si>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</si>
  <si>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</si>
  <si>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</si>
  <si>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</si>
  <si>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</si>
  <si>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</si>
  <si>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</si>
  <si>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</si>
  <si>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</si>
  <si>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</si>
  <si>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</si>
  <si>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</si>
  <si>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</si>
  <si>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</si>
  <si>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</si>
  <si>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</si>
  <si>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</si>
  <si>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</si>
  <si>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</si>
  <si>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</si>
  <si>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</si>
  <si>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</si>
  <si>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</si>
  <si>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</si>
  <si>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</si>
  <si>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</si>
  <si>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</si>
  <si>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</si>
  <si>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</si>
  <si>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</si>
  <si>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</si>
  <si>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</si>
  <si>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</si>
  <si>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</si>
  <si>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</si>
  <si>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</si>
  <si>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</si>
  <si>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</si>
  <si>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</si>
  <si>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</si>
  <si>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</si>
  <si>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</si>
  <si>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</si>
  <si>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</si>
  <si>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</si>
  <si>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</si>
  <si>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</si>
  <si>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</si>
  <si>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</si>
  <si>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</si>
  <si>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</si>
  <si>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</si>
  <si>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</si>
  <si>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</si>
  <si>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</si>
  <si>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</si>
  <si>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</si>
  <si>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</si>
  <si>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</si>
  <si>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</si>
  <si>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</si>
  <si>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</si>
  <si>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</si>
  <si>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</si>
  <si>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</si>
  <si>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</si>
  <si>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</si>
  <si>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</si>
  <si>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</si>
  <si>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</si>
  <si>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</si>
  <si>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</si>
  <si>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</si>
  <si>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</si>
  <si>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</si>
  <si>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</si>
  <si>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</si>
  <si>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</si>
  <si>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</si>
  <si>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</si>
  <si>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</si>
  <si>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</si>
  <si>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</si>
  <si>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</si>
  <si>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</si>
  <si>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</si>
  <si>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</si>
  <si>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</si>
  <si>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</si>
  <si>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</si>
  <si>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</si>
  <si>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</si>
  <si>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</si>
  <si>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</si>
  <si>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</si>
  <si>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</si>
  <si>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</si>
  <si>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</si>
  <si>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</si>
  <si>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</si>
  <si>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</si>
  <si>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</si>
  <si>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</si>
  <si>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</si>
  <si>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</si>
  <si>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</si>
  <si>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</si>
  <si>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</si>
  <si>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</si>
  <si>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</si>
  <si>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</si>
  <si>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</si>
  <si>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</si>
  <si>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</si>
  <si>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</si>
  <si>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</si>
  <si>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</si>
  <si>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</si>
  <si>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</si>
  <si>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</si>
  <si>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</si>
  <si>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</si>
  <si>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</si>
  <si>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</si>
  <si>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</si>
  <si>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</si>
  <si>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</si>
  <si>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</si>
  <si>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</si>
  <si>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</si>
  <si>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</si>
  <si>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</si>
  <si>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</si>
  <si>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</si>
  <si>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</si>
  <si>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</si>
  <si>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</si>
  <si>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</si>
  <si>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</si>
  <si>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</si>
  <si>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</si>
  <si>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</si>
  <si>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</si>
  <si>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</si>
  <si>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</si>
  <si>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</si>
  <si>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</si>
  <si>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</si>
  <si>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</si>
  <si>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</si>
  <si>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</si>
  <si>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</si>
  <si>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</si>
  <si>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</si>
  <si>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</si>
  <si>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</si>
  <si>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</si>
  <si>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</si>
  <si>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</si>
  <si>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</si>
  <si>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</si>
  <si>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</si>
  <si>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</si>
  <si>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</si>
  <si>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</si>
  <si>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</si>
  <si>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</si>
  <si>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</si>
  <si>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</si>
  <si>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</si>
  <si>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</si>
  <si>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</si>
  <si>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</si>
  <si>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</si>
  <si>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</si>
  <si>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</si>
  <si>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</si>
  <si>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</si>
  <si>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</si>
  <si>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</si>
  <si>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</si>
  <si>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</si>
  <si>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</si>
  <si>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</si>
  <si>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</si>
  <si>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</si>
  <si>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</si>
  <si>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</si>
  <si>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</si>
  <si>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</si>
  <si>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</si>
  <si>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</si>
  <si>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</si>
  <si>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</si>
  <si>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</si>
  <si>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</si>
  <si>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</si>
  <si>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</si>
  <si>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</si>
  <si>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</si>
  <si>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</si>
  <si>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</si>
  <si>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</si>
  <si>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</si>
  <si>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</si>
  <si>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</si>
  <si>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</si>
  <si>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</si>
  <si>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</si>
  <si>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</si>
  <si>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</si>
  <si>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</si>
  <si>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</si>
  <si>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</si>
  <si>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</si>
  <si>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</si>
  <si>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</si>
  <si>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</si>
  <si>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</si>
  <si>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</si>
  <si>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</si>
  <si>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</si>
  <si>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</si>
  <si>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</si>
  <si>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</si>
  <si>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</si>
  <si>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</si>
  <si>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</si>
  <si>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</si>
  <si>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</si>
  <si>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</si>
  <si>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</si>
  <si>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</si>
  <si>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</si>
  <si>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</si>
  <si>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</si>
  <si>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</si>
  <si>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</si>
  <si>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</si>
  <si>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</si>
  <si>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</si>
  <si>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</si>
  <si>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</si>
  <si>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</si>
  <si>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</si>
  <si>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</si>
  <si>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</si>
  <si>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</si>
  <si>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</si>
  <si>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</si>
  <si>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</si>
  <si>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</si>
  <si>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</si>
  <si>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</si>
  <si>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</si>
  <si>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</si>
  <si>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</si>
  <si>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</si>
  <si>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</si>
  <si>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</si>
  <si>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</si>
  <si>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</si>
  <si>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</si>
  <si>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</si>
  <si>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</si>
  <si>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</si>
  <si>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</si>
  <si>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</si>
  <si>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</si>
  <si>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</si>
  <si>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</si>
  <si>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</si>
  <si>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</si>
  <si>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</si>
  <si>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</si>
  <si>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</si>
  <si>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</si>
  <si>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</si>
  <si>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</si>
  <si>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</si>
  <si>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</si>
  <si>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</si>
  <si>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</si>
  <si>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</si>
  <si>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</si>
  <si>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</si>
  <si>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</si>
  <si>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</si>
  <si>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</si>
  <si>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</si>
  <si>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</si>
  <si>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</si>
  <si>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</si>
  <si>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</si>
  <si>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</si>
  <si>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</si>
  <si>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</si>
  <si>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</si>
  <si>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</si>
  <si>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</si>
  <si>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</si>
  <si>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</si>
  <si>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</si>
  <si>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</si>
  <si>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</si>
  <si>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</si>
  <si>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</si>
  <si>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</si>
  <si>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</si>
  <si>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</si>
  <si>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</si>
  <si>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</si>
  <si>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</si>
  <si>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</si>
  <si>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</si>
  <si>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</si>
  <si>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</si>
  <si>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</si>
  <si>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</si>
  <si>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</si>
  <si>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</si>
  <si>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</si>
  <si>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</si>
  <si>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</si>
  <si>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</si>
  <si>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</si>
  <si>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</si>
  <si>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</si>
  <si>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</si>
  <si>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</si>
  <si>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</si>
  <si>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</si>
  <si>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</si>
  <si>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</si>
  <si>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</si>
  <si>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</si>
  <si>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</si>
  <si>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</si>
  <si>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</si>
  <si>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</si>
  <si>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</si>
  <si>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</si>
  <si>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</si>
  <si>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</si>
  <si>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</si>
  <si>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</si>
  <si>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</si>
  <si>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</si>
  <si>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</si>
  <si>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</si>
  <si>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</si>
  <si>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</si>
  <si>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</si>
  <si>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</si>
  <si>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</si>
  <si>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</si>
  <si>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</si>
  <si>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</si>
  <si>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</si>
  <si>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</si>
  <si>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</si>
  <si>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</si>
  <si>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</si>
  <si>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</si>
  <si>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</si>
  <si>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</si>
  <si>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</si>
  <si>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</si>
  <si>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</si>
  <si>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</si>
  <si>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</si>
  <si>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</si>
  <si>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</si>
  <si>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</si>
  <si>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</si>
  <si>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</si>
  <si>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</si>
  <si>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</si>
  <si>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</si>
  <si>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</si>
  <si>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</si>
  <si>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</si>
  <si>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</si>
  <si>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</si>
  <si>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</si>
  <si>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</si>
  <si>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</si>
  <si>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</si>
  <si>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</si>
  <si>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</si>
  <si>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</si>
  <si>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</si>
  <si>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</si>
  <si>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</si>
  <si>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</si>
  <si>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</si>
  <si>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</si>
  <si>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</si>
  <si>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</si>
  <si>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</si>
  <si>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</si>
  <si>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</si>
  <si>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</si>
  <si>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</si>
  <si>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</si>
  <si>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</si>
  <si>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</si>
  <si>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</si>
  <si>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</si>
  <si>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</si>
  <si>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</si>
  <si>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</si>
  <si>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</si>
  <si>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</si>
  <si>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</si>
  <si>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</si>
  <si>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</si>
  <si>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</si>
  <si>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</si>
  <si>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</si>
  <si>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</si>
  <si>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</si>
  <si>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</si>
  <si>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</si>
  <si>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</si>
  <si>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</si>
  <si>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</si>
  <si>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</si>
  <si>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</si>
  <si>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</si>
  <si>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</si>
  <si>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</si>
  <si>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</si>
  <si>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</si>
  <si>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</si>
  <si>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</si>
  <si>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</si>
  <si>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</si>
  <si>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</si>
  <si>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</si>
  <si>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</si>
  <si>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</si>
  <si>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</si>
  <si>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</si>
  <si>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</si>
  <si>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</si>
  <si>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</si>
  <si>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</si>
  <si>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</si>
  <si>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</si>
  <si>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</si>
  <si>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</si>
  <si>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</si>
  <si>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</si>
  <si>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</si>
  <si>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</si>
  <si>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</si>
  <si>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</si>
  <si>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</si>
  <si>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</si>
  <si>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</si>
  <si>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</si>
  <si>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</si>
  <si>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</si>
  <si>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</si>
  <si>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</si>
  <si>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</si>
  <si>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</si>
  <si>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</si>
  <si>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</si>
  <si>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</si>
  <si>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</si>
  <si>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</si>
  <si>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</si>
  <si>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</si>
  <si>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</si>
  <si>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</si>
  <si>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</si>
  <si>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</si>
  <si>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</si>
  <si>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</si>
  <si>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</si>
  <si>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</si>
  <si>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</si>
  <si>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</si>
  <si>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</si>
  <si>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</si>
  <si>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</si>
  <si>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</si>
  <si>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</si>
  <si>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</si>
  <si>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</si>
  <si>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</si>
  <si>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</si>
  <si>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</si>
  <si>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</si>
  <si>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</si>
  <si>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</si>
  <si>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</si>
  <si>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</si>
  <si>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</si>
  <si>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</si>
  <si>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</si>
  <si>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</si>
  <si>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</si>
  <si>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</si>
  <si>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</si>
  <si>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</si>
  <si>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</si>
  <si>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</si>
  <si>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</si>
  <si>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</si>
  <si>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</si>
  <si>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</si>
  <si>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</si>
  <si>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</si>
  <si>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</si>
  <si>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</si>
  <si>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</si>
  <si>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</si>
  <si>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</si>
  <si>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</si>
  <si>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</si>
  <si>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</si>
  <si>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</si>
  <si>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</si>
  <si>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</si>
  <si>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</si>
  <si>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</si>
  <si>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</si>
  <si>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</si>
  <si>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</si>
  <si>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</si>
  <si>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</si>
  <si>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</si>
  <si>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</si>
  <si>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</si>
  <si>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</si>
  <si>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</si>
  <si>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</si>
  <si>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</si>
  <si>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</si>
  <si>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</si>
  <si>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</si>
  <si>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</si>
  <si>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</si>
  <si>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</si>
  <si>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</si>
  <si>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</si>
  <si>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</si>
  <si>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</si>
  <si>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</si>
  <si>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</si>
  <si>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</si>
  <si>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</si>
  <si>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</si>
  <si>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</si>
  <si>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</si>
  <si>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</si>
  <si>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</si>
  <si>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</si>
  <si>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</si>
  <si>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</si>
  <si>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</si>
  <si>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</si>
  <si>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</si>
  <si>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</si>
  <si>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</si>
  <si>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</si>
  <si>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</si>
  <si>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</si>
  <si>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</si>
  <si>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</si>
  <si>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</si>
  <si>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</si>
  <si>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</si>
  <si>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</si>
  <si>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</si>
  <si>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</si>
  <si>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</si>
  <si>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</si>
  <si>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</si>
  <si>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</si>
  <si>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</si>
  <si>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</si>
  <si>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</si>
  <si>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</si>
  <si>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</si>
  <si>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</si>
  <si>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</si>
  <si>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</si>
  <si>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</si>
  <si>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</si>
  <si>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</si>
  <si>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</si>
  <si>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</si>
  <si>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</si>
  <si>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</si>
  <si>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</si>
  <si>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</si>
  <si>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</si>
  <si>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</si>
  <si>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</si>
  <si>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</si>
  <si>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</si>
  <si>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</si>
  <si>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</si>
  <si>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</si>
  <si>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</si>
  <si>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</si>
  <si>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</si>
  <si>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</si>
  <si>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</si>
  <si>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</si>
  <si>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</si>
  <si>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</si>
  <si>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</si>
  <si>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</si>
  <si>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</si>
  <si>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</si>
  <si>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</si>
  <si>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</si>
  <si>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</si>
  <si>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</si>
  <si>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</si>
  <si>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</si>
  <si>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</si>
  <si>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</si>
  <si>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</si>
  <si>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</si>
  <si>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</si>
  <si>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</si>
  <si>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</si>
  <si>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</si>
  <si>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</si>
  <si>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</si>
  <si>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</si>
  <si>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</si>
  <si>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</si>
  <si>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</si>
  <si>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</si>
  <si>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</si>
  <si>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</si>
  <si>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</si>
  <si>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</si>
  <si>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</si>
  <si>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</si>
  <si>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</si>
  <si>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</si>
  <si>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</si>
  <si>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</si>
  <si>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</si>
  <si>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</si>
  <si>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</si>
  <si>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</si>
  <si>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</si>
  <si>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</si>
  <si>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</si>
  <si>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</si>
  <si>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</si>
  <si>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</si>
  <si>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</si>
  <si>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</si>
  <si>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</si>
  <si>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</si>
  <si>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</si>
  <si>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</si>
  <si>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</si>
  <si>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</si>
  <si>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</si>
  <si>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</si>
  <si>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</si>
  <si>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</si>
  <si>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</si>
  <si>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</si>
  <si>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</si>
  <si>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</si>
  <si>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</si>
  <si>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</si>
  <si>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</si>
  <si>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</si>
  <si>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</si>
  <si>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</si>
  <si>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</si>
  <si>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</si>
  <si>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</si>
  <si>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</si>
  <si>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</si>
  <si>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</si>
  <si>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</si>
  <si>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</si>
  <si>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</si>
  <si>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</si>
  <si>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</si>
  <si>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</si>
  <si>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</si>
  <si>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</si>
  <si>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</si>
  <si>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</si>
  <si>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</si>
  <si>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</si>
  <si>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</si>
  <si>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</si>
  <si>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</si>
  <si>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</si>
  <si>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</si>
  <si>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</si>
  <si>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</si>
  <si>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</si>
  <si>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</si>
  <si>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</si>
  <si>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</si>
  <si>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</si>
  <si>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</si>
  <si>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</si>
  <si>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</si>
  <si>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</si>
  <si>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</si>
  <si>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</si>
  <si>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</si>
  <si>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</si>
  <si>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</si>
  <si>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</si>
  <si>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</si>
  <si>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</si>
  <si>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</si>
  <si>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</si>
  <si>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</si>
  <si>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</si>
  <si>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</si>
  <si>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</si>
  <si>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</si>
  <si>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</si>
  <si>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</si>
  <si>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</si>
  <si>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</si>
  <si>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</si>
  <si>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</si>
  <si>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</si>
  <si>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</si>
  <si>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</si>
  <si>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</si>
  <si>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</si>
  <si>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</si>
  <si>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</si>
  <si>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</si>
  <si>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</si>
  <si>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</si>
  <si>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</si>
  <si>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</si>
  <si>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</si>
  <si>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</si>
  <si>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</si>
  <si>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</si>
  <si>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</si>
  <si>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</si>
  <si>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</si>
  <si>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</si>
  <si>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</si>
  <si>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</si>
  <si>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</si>
  <si>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</si>
  <si>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</si>
  <si>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</si>
  <si>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</si>
  <si>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</si>
  <si>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</si>
  <si>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</si>
  <si>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</si>
  <si>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</si>
  <si>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</si>
  <si>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</si>
  <si>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</si>
  <si>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</si>
  <si>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</si>
  <si>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</si>
  <si>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</si>
  <si>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</si>
  <si>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</si>
  <si>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</si>
  <si>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</si>
  <si>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</si>
  <si>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</si>
  <si>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</si>
  <si>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</si>
  <si>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</si>
  <si>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</si>
  <si>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</si>
  <si>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</si>
  <si>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</si>
  <si>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</si>
  <si>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</si>
  <si>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</si>
  <si>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</si>
  <si>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</si>
  <si>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</si>
  <si>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</si>
  <si>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</si>
  <si>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</si>
  <si>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</si>
  <si>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</si>
  <si>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</si>
  <si>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</si>
  <si>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</si>
  <si>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</si>
  <si>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</si>
  <si>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</si>
  <si>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</si>
  <si>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</si>
  <si>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</si>
  <si>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</si>
  <si>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</si>
  <si>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</si>
  <si>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</si>
  <si>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</si>
  <si>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</si>
  <si>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</si>
  <si>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</si>
  <si>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</si>
  <si>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</si>
  <si>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</si>
  <si>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</si>
  <si>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</si>
  <si>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</si>
  <si>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</si>
  <si>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</si>
  <si>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</si>
  <si>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</si>
  <si>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</si>
  <si>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</si>
  <si>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</si>
  <si>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</si>
  <si>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</si>
  <si>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</si>
  <si>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</si>
  <si>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</si>
  <si>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</si>
  <si>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</si>
  <si>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</si>
  <si>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</si>
  <si>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</si>
  <si>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</si>
  <si>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</si>
  <si>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</si>
  <si>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</si>
  <si>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</si>
  <si>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</si>
  <si>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</si>
  <si>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</si>
  <si>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</si>
  <si>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</si>
  <si>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</si>
  <si>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</si>
  <si>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</si>
  <si>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</si>
  <si>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</si>
  <si>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</si>
  <si>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</si>
  <si>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</si>
  <si>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</si>
  <si>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</si>
  <si>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</si>
  <si>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</si>
  <si>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</si>
  <si>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</si>
  <si>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</si>
  <si>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</si>
  <si>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</si>
  <si>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</si>
  <si>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</si>
  <si>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</si>
  <si>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</si>
  <si>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</si>
  <si>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</si>
  <si>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</si>
  <si>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</si>
  <si>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</si>
  <si>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</si>
  <si>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</si>
  <si>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</si>
  <si>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</si>
  <si>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</si>
  <si>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</si>
  <si>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</si>
  <si>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</si>
  <si>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</si>
  <si>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</si>
  <si>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</si>
  <si>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</si>
  <si>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</si>
  <si>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</si>
  <si>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</si>
  <si>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</si>
  <si>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</si>
  <si>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</si>
  <si>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</si>
  <si>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</si>
  <si>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</si>
  <si>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</si>
  <si>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</si>
  <si>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</si>
  <si>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</si>
  <si>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</si>
  <si>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</si>
  <si>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</si>
  <si>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</si>
  <si>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</si>
  <si>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</si>
  <si>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</si>
  <si>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</si>
  <si>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</si>
  <si>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</si>
  <si>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</si>
  <si>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</si>
  <si>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</si>
  <si>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</si>
  <si>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</si>
  <si>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</si>
  <si>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</si>
  <si>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</si>
  <si>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</si>
  <si>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</si>
  <si>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</si>
  <si>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</si>
  <si>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</si>
  <si>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</si>
  <si>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</si>
  <si>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</si>
  <si>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</si>
  <si>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</si>
  <si>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</si>
  <si>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</si>
  <si>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</si>
  <si>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</si>
  <si>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</si>
  <si>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</si>
  <si>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</si>
  <si>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</si>
  <si>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</si>
  <si>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</si>
  <si>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</si>
  <si>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</si>
  <si>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</si>
  <si>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</si>
  <si>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</si>
  <si>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</si>
  <si>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</si>
  <si>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</si>
  <si>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</si>
  <si>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</si>
  <si>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</si>
  <si>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</si>
  <si>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</si>
  <si>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</si>
  <si>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</si>
  <si>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</si>
  <si>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</si>
  <si>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</si>
  <si>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</si>
  <si>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</si>
  <si>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</si>
  <si>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</si>
  <si>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</si>
  <si>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</si>
  <si>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</si>
  <si>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</si>
  <si>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</si>
  <si>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</si>
  <si>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</si>
  <si>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</si>
  <si>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</si>
  <si>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</si>
  <si>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</si>
  <si>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</si>
  <si>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</si>
  <si>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</si>
  <si>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</si>
  <si>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</si>
  <si>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</si>
  <si>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</si>
  <si>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</si>
  <si>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</si>
  <si>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</si>
  <si>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</si>
  <si>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</si>
  <si>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</si>
  <si>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</si>
  <si>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</si>
  <si>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</si>
  <si>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</si>
  <si>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</si>
  <si>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</si>
  <si>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</si>
  <si>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</si>
  <si>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</si>
  <si>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</si>
  <si>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</si>
  <si>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</si>
  <si>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</si>
  <si>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</si>
  <si>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</si>
  <si>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</si>
  <si>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</si>
  <si>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</si>
  <si>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</si>
  <si>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</si>
  <si>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</si>
  <si>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</si>
  <si>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</si>
  <si>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</si>
  <si>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</si>
  <si>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</si>
  <si>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</si>
  <si>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</si>
  <si>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</si>
  <si>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</si>
  <si>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</si>
  <si>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</si>
  <si>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</si>
  <si>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</si>
  <si>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</si>
  <si>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</si>
  <si>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</si>
  <si>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</si>
  <si>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</si>
  <si>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</si>
  <si>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</si>
  <si>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</si>
  <si>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</si>
  <si>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</si>
  <si>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</si>
  <si>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</si>
  <si>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</si>
  <si>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</si>
  <si>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</si>
  <si>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</si>
  <si>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</si>
  <si>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</si>
  <si>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</si>
  <si>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</si>
  <si>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</si>
  <si>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</si>
  <si>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</si>
  <si>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</si>
  <si>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</si>
  <si>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</si>
  <si>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</si>
  <si>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</si>
  <si>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</si>
  <si>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</si>
  <si>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</si>
  <si>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</si>
  <si>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</si>
  <si>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</si>
  <si>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</si>
  <si>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</si>
  <si>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</si>
  <si>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</si>
  <si>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</si>
  <si>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</si>
  <si>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</si>
  <si>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</si>
  <si>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</si>
  <si>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</si>
  <si>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</si>
  <si>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</si>
  <si>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</si>
  <si>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</si>
  <si>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</si>
  <si>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</si>
  <si>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</si>
  <si>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</si>
  <si>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</si>
  <si>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</si>
  <si>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</si>
  <si>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</si>
  <si>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</si>
  <si>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</si>
  <si>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</si>
  <si>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</si>
  <si>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</si>
  <si>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</si>
  <si>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</si>
  <si>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</si>
  <si>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</si>
  <si>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</si>
  <si>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</si>
  <si>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</si>
  <si>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</si>
  <si>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</si>
  <si>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</si>
  <si>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</si>
  <si>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</si>
  <si>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</si>
  <si>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</si>
  <si>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</si>
  <si>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</si>
  <si>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</si>
  <si>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</si>
  <si>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</si>
  <si>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</si>
  <si>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</si>
  <si>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</si>
  <si>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</si>
  <si>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</si>
  <si>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</si>
  <si>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</si>
  <si>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</si>
  <si>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</si>
  <si>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</si>
  <si>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</si>
  <si>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</si>
  <si>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</si>
  <si>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</si>
  <si>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</si>
  <si>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</si>
  <si>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</si>
  <si>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</si>
  <si>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</si>
  <si>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</si>
  <si>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</si>
  <si>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</si>
  <si>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</si>
  <si>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</si>
  <si>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</si>
  <si>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</si>
  <si>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</si>
  <si>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</si>
  <si>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</si>
  <si>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</si>
  <si>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</si>
  <si>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</si>
  <si>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</si>
  <si>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</si>
  <si>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</si>
  <si>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</si>
  <si>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</si>
  <si>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</si>
  <si>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</si>
  <si>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</si>
  <si>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</si>
  <si>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</si>
  <si>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</si>
  <si>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</si>
  <si>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</si>
  <si>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</si>
  <si>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</si>
  <si>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</si>
  <si>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</si>
  <si>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</si>
  <si>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</si>
  <si>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</si>
  <si>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</si>
  <si>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</si>
  <si>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</si>
  <si>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</si>
  <si>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</si>
  <si>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</si>
  <si>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</si>
  <si>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</si>
  <si>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</si>
  <si>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</si>
  <si>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</si>
  <si>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</si>
  <si>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</si>
  <si>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</si>
  <si>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</si>
  <si>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</si>
  <si>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</si>
  <si>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</si>
  <si>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</si>
  <si>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</si>
  <si>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</si>
  <si>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</si>
  <si>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</si>
  <si>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</si>
  <si>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</si>
  <si>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</si>
  <si>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</si>
  <si>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</si>
  <si>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</si>
  <si>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</si>
  <si>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</si>
  <si>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</si>
  <si>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</si>
  <si>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</si>
  <si>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</si>
  <si>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</si>
  <si>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</si>
  <si>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</si>
  <si>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</si>
  <si>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</si>
  <si>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</si>
  <si>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</si>
  <si>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</si>
  <si>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</si>
  <si>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</si>
  <si>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</si>
  <si>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</si>
  <si>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</si>
  <si>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</si>
  <si>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</si>
  <si>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</si>
  <si>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</si>
  <si>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</si>
  <si>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</si>
  <si>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</si>
  <si>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</si>
  <si>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</si>
  <si>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</si>
  <si>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</si>
  <si>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</si>
  <si>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</si>
  <si>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</si>
  <si>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</si>
  <si>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</si>
  <si>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</si>
  <si>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</si>
  <si>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</si>
  <si>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</si>
  <si>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</si>
  <si>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</si>
  <si>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</si>
  <si>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</si>
  <si>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</si>
  <si>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</si>
  <si>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</si>
  <si>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</si>
  <si>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</si>
  <si>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</si>
  <si>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</si>
  <si>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</si>
  <si>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</si>
  <si>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</si>
  <si>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</si>
  <si>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</si>
  <si>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</si>
  <si>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</si>
  <si>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</si>
  <si>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</si>
  <si>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</si>
  <si>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</si>
  <si>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</si>
  <si>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</si>
  <si>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</si>
  <si>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</si>
  <si>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</si>
  <si>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</si>
  <si>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</si>
  <si>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</si>
  <si>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</si>
  <si>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</si>
  <si>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</si>
  <si>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</si>
  <si>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</si>
  <si>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</si>
  <si>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</si>
  <si>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</si>
  <si>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</si>
  <si>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</si>
  <si>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</si>
  <si>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</si>
  <si>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</si>
  <si>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</si>
  <si>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</si>
  <si>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</si>
  <si>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</si>
  <si>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</si>
  <si>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</si>
  <si>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</si>
  <si>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</si>
  <si>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</si>
  <si>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</si>
  <si>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</si>
  <si>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</si>
  <si>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</si>
  <si>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</si>
  <si>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</si>
  <si>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</si>
  <si>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</si>
  <si>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</si>
  <si>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</si>
  <si>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</si>
  <si>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</si>
  <si>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</si>
  <si>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</si>
  <si>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</si>
  <si>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</si>
  <si>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</si>
  <si>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</si>
  <si>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</si>
  <si>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</si>
  <si>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</si>
  <si>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</si>
  <si>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</si>
  <si>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</si>
  <si>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</si>
  <si>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</si>
  <si>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</si>
  <si>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</si>
  <si>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</si>
  <si>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</si>
  <si>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</si>
  <si>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</si>
  <si>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</si>
  <si>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</si>
  <si>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</si>
  <si>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</si>
  <si>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</si>
  <si>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</si>
  <si>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</si>
  <si>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</si>
  <si>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</si>
  <si>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</si>
  <si>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</si>
  <si>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</si>
  <si>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</si>
  <si>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</si>
  <si>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</si>
  <si>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</si>
  <si>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</si>
  <si>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</si>
  <si>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</si>
  <si>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</si>
  <si>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</si>
  <si>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</si>
  <si>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</si>
  <si>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</si>
  <si>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</si>
  <si>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</si>
  <si>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</si>
  <si>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</si>
  <si>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</si>
  <si>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</si>
  <si>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</si>
  <si>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</si>
  <si>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</si>
  <si>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</si>
  <si>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</si>
  <si>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</si>
  <si>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</si>
  <si>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</si>
  <si>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</si>
  <si>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</si>
  <si>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</si>
  <si>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</si>
  <si>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</si>
  <si>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</si>
  <si>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</si>
  <si>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</si>
  <si>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</si>
  <si>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</si>
  <si>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</si>
  <si>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</si>
  <si>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</si>
  <si>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</si>
  <si>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</si>
  <si>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</si>
  <si>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</si>
  <si>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</si>
  <si>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</si>
  <si>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</si>
  <si>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</si>
  <si>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</si>
  <si>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</si>
  <si>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</si>
  <si>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</si>
  <si>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</si>
  <si>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</si>
  <si>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</si>
  <si>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</si>
  <si>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</si>
  <si>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</si>
  <si>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</si>
  <si>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</si>
  <si>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</si>
  <si>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</si>
  <si>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</si>
  <si>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</si>
  <si>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</si>
  <si>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</si>
  <si>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</si>
  <si>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</si>
  <si>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</si>
  <si>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</si>
  <si>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</si>
  <si>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</si>
  <si>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</si>
  <si>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</si>
  <si>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</si>
  <si>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</si>
  <si>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</si>
  <si>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</si>
  <si>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</si>
  <si>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</si>
  <si>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</si>
  <si>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</si>
  <si>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</si>
  <si>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</si>
  <si>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</si>
  <si>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</si>
  <si>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</si>
  <si>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</si>
  <si>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</si>
  <si>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</si>
  <si>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</si>
  <si>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</si>
  <si>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</si>
  <si>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</si>
  <si>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</si>
  <si>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</si>
  <si>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</si>
  <si>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</si>
  <si>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</si>
  <si>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</si>
  <si>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</si>
  <si>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</si>
  <si>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</si>
  <si>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</si>
  <si>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</si>
  <si>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</si>
  <si>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</si>
  <si>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</si>
  <si>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</si>
  <si>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</si>
  <si>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</si>
  <si>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</si>
  <si>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</si>
  <si>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</si>
  <si>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</si>
  <si>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</si>
  <si>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</si>
  <si>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</si>
  <si>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</si>
  <si>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</si>
  <si>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</si>
  <si>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</si>
  <si>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</si>
  <si>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</si>
  <si>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</si>
  <si>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</si>
  <si>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</si>
  <si>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</si>
  <si>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</si>
  <si>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</si>
  <si>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</si>
  <si>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</si>
  <si>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</si>
  <si>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</si>
  <si>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</si>
  <si>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</si>
  <si>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</si>
  <si>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</si>
  <si>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</si>
  <si>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</si>
  <si>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</si>
  <si>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</si>
  <si>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</si>
  <si>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</si>
  <si>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</si>
  <si>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</si>
  <si>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</si>
  <si>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</si>
  <si>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</si>
  <si>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</si>
  <si>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</si>
  <si>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</si>
  <si>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</si>
  <si>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</si>
  <si>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</si>
  <si>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</si>
  <si>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</si>
  <si>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</si>
  <si>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</si>
  <si>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</si>
  <si>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</si>
  <si>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</si>
  <si>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</si>
  <si>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</si>
  <si>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</si>
  <si>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</si>
  <si>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</si>
  <si>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</si>
  <si>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</si>
  <si>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</si>
  <si>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</si>
  <si>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</si>
  <si>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</si>
  <si>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</si>
  <si>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</si>
  <si>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</si>
  <si>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</si>
  <si>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</si>
  <si>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</si>
  <si>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</si>
  <si>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</si>
  <si>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</si>
  <si>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</si>
  <si>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</si>
  <si>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</si>
  <si>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</si>
  <si>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</si>
  <si>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</si>
  <si>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</si>
  <si>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</si>
  <si>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</si>
  <si>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</si>
  <si>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</si>
  <si>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</si>
  <si>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</si>
  <si>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</si>
  <si>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</si>
  <si>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</si>
  <si>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</si>
  <si>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</si>
  <si>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</si>
  <si>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</si>
  <si>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</si>
  <si>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</si>
  <si>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</si>
  <si>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</si>
  <si>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</si>
  <si>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</si>
  <si>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</si>
  <si>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</si>
  <si>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</si>
  <si>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</si>
  <si>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</si>
  <si>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</si>
  <si>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</si>
  <si>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</si>
  <si>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</si>
  <si>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</si>
  <si>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</si>
  <si>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</si>
  <si>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</si>
  <si>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</si>
  <si>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</si>
  <si>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</si>
  <si>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</si>
  <si>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</si>
  <si>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</si>
  <si>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</si>
  <si>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</si>
  <si>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</si>
  <si>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</si>
  <si>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</si>
  <si>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</si>
  <si>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</si>
  <si>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</si>
  <si>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</si>
  <si>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</si>
  <si>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</si>
  <si>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</si>
  <si>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</si>
  <si>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</si>
  <si>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</si>
  <si>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</si>
  <si>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</si>
  <si>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</si>
  <si>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</si>
  <si>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</si>
  <si>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</si>
  <si>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</si>
  <si>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</si>
  <si>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</si>
  <si>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</si>
  <si>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</si>
  <si>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</si>
  <si>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</si>
  <si>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</si>
  <si>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</si>
  <si>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</si>
  <si>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</si>
  <si>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</si>
  <si>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</si>
  <si>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</si>
  <si>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</si>
  <si>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</si>
  <si>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</si>
  <si>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</si>
  <si>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</si>
  <si>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</si>
  <si>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</si>
  <si>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</si>
  <si>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</si>
  <si>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</si>
  <si>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</si>
  <si>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</si>
  <si>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</si>
  <si>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</si>
  <si>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</si>
  <si>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</si>
  <si>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</si>
  <si>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</si>
  <si>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</si>
  <si>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</si>
  <si>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</si>
  <si>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</si>
  <si>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</si>
  <si>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</si>
  <si>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</si>
  <si>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</si>
  <si>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</si>
  <si>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</si>
  <si>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</si>
  <si>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</si>
  <si>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</si>
  <si>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</si>
  <si>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</si>
  <si>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</si>
  <si>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</si>
  <si>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</si>
  <si>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</si>
  <si>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</si>
  <si>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</si>
  <si>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</si>
  <si>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</si>
  <si>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</si>
  <si>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</si>
  <si>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</si>
  <si>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</si>
  <si>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</si>
  <si>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</si>
  <si>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</si>
  <si>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</si>
  <si>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</si>
  <si>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</si>
  <si>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</si>
  <si>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</si>
  <si>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</si>
  <si>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</si>
  <si>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</si>
  <si>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</si>
  <si>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</si>
  <si>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</si>
  <si>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</si>
  <si>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</si>
  <si>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</si>
  <si>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</si>
  <si>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</si>
  <si>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</si>
  <si>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</si>
  <si>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</si>
  <si>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</si>
  <si>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</si>
  <si>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</si>
  <si>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</si>
  <si>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</si>
  <si>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</si>
  <si>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</si>
  <si>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</si>
  <si>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</si>
  <si>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</si>
  <si>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</si>
  <si>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</si>
  <si>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</si>
  <si>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</si>
  <si>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</si>
  <si>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</si>
  <si>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</si>
  <si>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</si>
  <si>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</si>
  <si>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</si>
  <si>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</si>
  <si>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</si>
  <si>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</si>
  <si>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</si>
  <si>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</si>
  <si>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</si>
  <si>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</si>
  <si>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</si>
  <si>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</si>
  <si>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</si>
  <si>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</si>
  <si>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</si>
  <si>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</si>
  <si>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</si>
  <si>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</si>
  <si>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</si>
  <si>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</si>
  <si>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</si>
  <si>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</si>
  <si>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</si>
  <si>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</si>
  <si>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</si>
  <si>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</si>
  <si>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</si>
  <si>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</si>
  <si>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</si>
  <si>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</si>
  <si>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</si>
  <si>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</si>
  <si>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</si>
  <si>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</si>
  <si>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</si>
  <si>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</si>
  <si>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</si>
  <si>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</si>
  <si>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</si>
  <si>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</si>
  <si>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</si>
  <si>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</si>
  <si>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</si>
  <si>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</si>
  <si>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</si>
  <si>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</si>
  <si>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</si>
  <si>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</si>
  <si>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</si>
  <si>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</si>
  <si>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</si>
  <si>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</si>
  <si>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</si>
  <si>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</si>
  <si>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</si>
  <si>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</si>
  <si>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</si>
  <si>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</si>
  <si>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</si>
  <si>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</si>
  <si>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</si>
  <si>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</si>
  <si>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</si>
  <si>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</si>
  <si>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</si>
  <si>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</si>
  <si>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</si>
  <si>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</si>
  <si>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</si>
  <si>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</si>
  <si>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</si>
  <si>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</si>
  <si>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</si>
  <si>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</si>
  <si>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</si>
  <si>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</si>
  <si>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</si>
  <si>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</si>
  <si>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</si>
  <si>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</si>
  <si>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</si>
  <si>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</si>
  <si>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</si>
  <si>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</si>
  <si>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</si>
  <si>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</si>
  <si>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</si>
  <si>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</si>
  <si>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</si>
  <si>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</si>
  <si>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</si>
  <si>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</si>
  <si>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</si>
  <si>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</si>
  <si>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</si>
  <si>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</si>
  <si>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</si>
  <si>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</si>
  <si>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</si>
  <si>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</si>
  <si>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</si>
  <si>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</si>
  <si>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</si>
  <si>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</si>
  <si>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</si>
  <si>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</si>
  <si>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</si>
  <si>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</si>
  <si>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</si>
  <si>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</si>
  <si>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</si>
  <si>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</si>
  <si>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</si>
  <si>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</si>
  <si>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</si>
  <si>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</si>
  <si>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</si>
  <si>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</si>
  <si>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</si>
  <si>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</si>
  <si>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</si>
  <si>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</si>
  <si>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</si>
  <si>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</si>
  <si>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</si>
  <si>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</si>
  <si>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</si>
  <si>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</si>
  <si>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</si>
  <si>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</si>
  <si>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</si>
  <si>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</si>
  <si>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</si>
  <si>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</si>
  <si>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</si>
  <si>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</si>
  <si>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</si>
  <si>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</si>
  <si>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</si>
  <si>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</si>
  <si>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</si>
  <si>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</si>
  <si>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</si>
  <si>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</si>
  <si>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</si>
  <si>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</si>
  <si>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</si>
  <si>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</si>
  <si>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</si>
  <si>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</si>
  <si>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</si>
  <si>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</si>
  <si>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</si>
  <si>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</si>
  <si>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</si>
  <si>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</si>
  <si>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</si>
  <si>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</si>
  <si>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</si>
  <si>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</si>
  <si>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</si>
  <si>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</si>
  <si>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</si>
  <si>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</si>
  <si>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</si>
  <si>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</si>
  <si>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</si>
  <si>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</si>
  <si>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</si>
  <si>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</si>
  <si>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</si>
  <si>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</si>
  <si>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</si>
  <si>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</si>
  <si>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</si>
  <si>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</si>
  <si>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</si>
  <si>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</si>
  <si>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</si>
  <si>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</si>
  <si>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</si>
  <si>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</si>
  <si>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</si>
  <si>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</si>
  <si>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</si>
  <si>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</si>
  <si>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</si>
  <si>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</si>
  <si>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</si>
  <si>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</si>
  <si>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</si>
  <si>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</si>
  <si>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</si>
  <si>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</si>
  <si>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</si>
  <si>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</si>
  <si>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</si>
  <si>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</si>
  <si>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</si>
  <si>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</si>
  <si>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</si>
  <si>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</si>
  <si>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</si>
  <si>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</si>
  <si>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</si>
  <si>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</si>
  <si>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</si>
  <si>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</si>
  <si>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</si>
  <si>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</si>
  <si>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</si>
  <si>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</si>
  <si>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</si>
  <si>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</si>
  <si>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</si>
  <si>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</si>
  <si>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</si>
  <si>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</si>
  <si>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</si>
  <si>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</si>
  <si>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</si>
  <si>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</si>
  <si>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</si>
  <si>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</si>
  <si>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</si>
  <si>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</si>
  <si>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</si>
  <si>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</si>
  <si>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</si>
  <si>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</si>
  <si>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</si>
  <si>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</si>
  <si>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</si>
  <si>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</si>
  <si>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</si>
  <si>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</si>
  <si>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</si>
  <si>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</si>
  <si>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</si>
  <si>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</si>
  <si>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</si>
  <si>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</si>
  <si>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</si>
  <si>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</si>
  <si>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</si>
  <si>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</si>
  <si>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</si>
  <si>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</si>
  <si>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</si>
  <si>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</si>
  <si>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</si>
  <si>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</si>
  <si>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</si>
  <si>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</si>
  <si>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</si>
  <si>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</si>
  <si>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</si>
  <si>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</si>
  <si>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</si>
  <si>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</si>
  <si>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</si>
  <si>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</si>
  <si>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</si>
  <si>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</si>
  <si>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</si>
  <si>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</si>
  <si>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</si>
  <si>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</si>
  <si>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</si>
  <si>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</si>
  <si>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</si>
  <si>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</si>
  <si>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</si>
  <si>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</si>
  <si>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</si>
  <si>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</si>
  <si>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</si>
  <si>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</si>
  <si>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</si>
  <si>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</si>
  <si>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</si>
  <si>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</si>
  <si>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</si>
  <si>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</si>
  <si>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</si>
  <si>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</si>
  <si>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</si>
  <si>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</si>
  <si>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</si>
  <si>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</si>
  <si>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</si>
  <si>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</si>
  <si>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</si>
  <si>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</si>
  <si>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</si>
  <si>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</si>
  <si>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</si>
  <si>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</si>
  <si>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</si>
  <si>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</si>
  <si>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</si>
  <si>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</si>
  <si>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</si>
  <si>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</si>
  <si>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</si>
  <si>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</si>
  <si>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</si>
  <si>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</si>
  <si>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</si>
  <si>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</si>
  <si>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</si>
  <si>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</si>
  <si>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</si>
  <si>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</si>
  <si>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</si>
  <si>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</si>
  <si>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</si>
  <si>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</si>
  <si>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</si>
  <si>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</si>
  <si>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</si>
  <si>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</si>
  <si>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</si>
  <si>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</si>
  <si>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</si>
  <si>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</si>
  <si>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</si>
  <si>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</si>
  <si>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</si>
  <si>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</si>
  <si>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</si>
  <si>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</si>
  <si>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</si>
  <si>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</si>
  <si>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</si>
  <si>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</si>
  <si>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</si>
  <si>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</si>
  <si>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</si>
  <si>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</si>
  <si>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</si>
  <si>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</si>
  <si>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</si>
  <si>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</si>
  <si>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</si>
  <si>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</si>
  <si>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</si>
  <si>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</si>
  <si>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</si>
  <si>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</si>
  <si>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</si>
  <si>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</si>
  <si>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</si>
  <si>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</si>
  <si>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</si>
  <si>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</si>
  <si>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</si>
  <si>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</si>
  <si>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</si>
  <si>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</si>
  <si>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</si>
  <si>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</si>
  <si>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</si>
  <si>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</si>
  <si>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</si>
  <si>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</si>
  <si>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</si>
  <si>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</si>
  <si>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</si>
  <si>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</si>
  <si>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</si>
  <si>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</si>
  <si>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</si>
  <si>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</si>
  <si>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</si>
  <si>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</si>
  <si>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</si>
  <si>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</si>
  <si>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</si>
  <si>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</si>
  <si>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</si>
  <si>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</si>
  <si>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</si>
  <si>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</si>
  <si>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</si>
  <si>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</si>
  <si>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</si>
  <si>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</si>
  <si>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</si>
  <si>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</si>
  <si>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</si>
  <si>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</si>
  <si>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</si>
  <si>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</si>
  <si>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</si>
  <si>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</si>
  <si>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</si>
  <si>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</si>
  <si>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</si>
  <si>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</si>
  <si>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</si>
  <si>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</si>
  <si>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</si>
  <si>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</si>
  <si>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</si>
  <si>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</si>
  <si>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</si>
  <si>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</si>
  <si>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</si>
  <si>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</si>
  <si>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</si>
  <si>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</si>
  <si>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</si>
  <si>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</si>
  <si>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</si>
  <si>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</si>
  <si>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</si>
  <si>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</si>
  <si>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</si>
  <si>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</si>
  <si>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</si>
  <si>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</si>
  <si>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</si>
  <si>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</si>
  <si>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</si>
  <si>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</si>
  <si>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</si>
  <si>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</si>
  <si>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</si>
  <si>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</si>
  <si>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</si>
  <si>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</si>
  <si>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</si>
  <si>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</si>
  <si>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</si>
  <si>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</si>
  <si>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</si>
  <si>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</si>
  <si>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</si>
  <si>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</si>
  <si>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</si>
  <si>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</si>
  <si>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</si>
  <si>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</si>
  <si>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</si>
  <si>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</si>
  <si>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</si>
  <si>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</si>
  <si>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</si>
  <si>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</si>
  <si>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</si>
  <si>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</si>
  <si>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</si>
  <si>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</si>
  <si>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</si>
  <si>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</si>
  <si>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</si>
  <si>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</si>
  <si>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</si>
  <si>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</si>
  <si>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</si>
  <si>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</si>
  <si>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</si>
  <si>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</si>
  <si>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</si>
  <si>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</si>
  <si>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</si>
  <si>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</si>
  <si>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</si>
  <si>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</si>
  <si>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</si>
  <si>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</si>
  <si>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</si>
  <si>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</si>
  <si>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</si>
  <si>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</si>
  <si>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</si>
  <si>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</si>
  <si>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</si>
  <si>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</si>
  <si>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</si>
  <si>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</si>
  <si>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</si>
  <si>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</si>
  <si>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</si>
  <si>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</si>
  <si>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</si>
  <si>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</si>
  <si>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</si>
  <si>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</si>
  <si>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</si>
  <si>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</si>
  <si>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</si>
  <si>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</si>
  <si>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</si>
  <si>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</si>
  <si>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</si>
  <si>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</si>
  <si>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</si>
  <si>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</si>
  <si>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</si>
  <si>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</si>
  <si>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</si>
  <si>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</si>
  <si>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</si>
  <si>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</si>
  <si>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</si>
  <si>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</si>
  <si>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</si>
  <si>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</si>
  <si>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</si>
  <si>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</si>
  <si>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</si>
  <si>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</si>
  <si>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</si>
  <si>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</si>
  <si>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</si>
  <si>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</si>
  <si>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</si>
  <si>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</si>
  <si>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</si>
  <si>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</si>
  <si>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</si>
  <si>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</si>
  <si>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</si>
  <si>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</si>
  <si>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</si>
  <si>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</si>
  <si>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</si>
  <si>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</si>
  <si>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</si>
  <si>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</si>
  <si>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</si>
  <si>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</si>
  <si>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</si>
  <si>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</si>
  <si>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</si>
  <si>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</si>
  <si>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</si>
  <si>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</si>
  <si>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</si>
  <si>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</si>
  <si>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</si>
  <si>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</si>
  <si>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</si>
  <si>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</si>
  <si>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</si>
  <si>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</si>
  <si>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</si>
  <si>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</si>
  <si>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</si>
  <si>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</si>
  <si>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</si>
  <si>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</si>
  <si>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</si>
  <si>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</si>
  <si>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</si>
  <si>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</si>
  <si>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</si>
  <si>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</si>
  <si>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</si>
  <si>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</si>
  <si>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</si>
  <si>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</si>
  <si>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</si>
  <si>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</si>
  <si>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</si>
  <si>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</si>
  <si>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</si>
  <si>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</si>
  <si>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</si>
  <si>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</si>
  <si>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</si>
  <si>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</si>
  <si>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</si>
  <si>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</si>
  <si>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</si>
  <si>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</si>
  <si>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</si>
  <si>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</si>
  <si>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</si>
  <si>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</si>
  <si>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</si>
  <si>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</si>
  <si>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</si>
  <si>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</si>
  <si>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</si>
  <si>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</si>
  <si>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</si>
  <si>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</si>
  <si>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</si>
  <si>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</si>
  <si>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</si>
  <si>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</si>
  <si>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</si>
  <si>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</si>
  <si>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</si>
  <si>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</si>
  <si>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</si>
  <si>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</si>
  <si>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</si>
  <si>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</si>
  <si>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</si>
  <si>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</si>
  <si>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</si>
  <si>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</si>
  <si>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</si>
  <si>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</si>
  <si>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</si>
  <si>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</si>
  <si>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</si>
  <si>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</si>
  <si>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</si>
  <si>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</si>
  <si>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</si>
  <si>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</si>
  <si>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</si>
  <si>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</si>
  <si>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</si>
  <si>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</si>
  <si>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</si>
  <si>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</si>
  <si>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</si>
  <si>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</si>
  <si>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</si>
  <si>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</si>
  <si>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</si>
  <si>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</si>
  <si>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</si>
  <si>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</si>
  <si>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</si>
  <si>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</si>
  <si>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</si>
  <si>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</si>
  <si>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</si>
  <si>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</si>
  <si>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</si>
  <si>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</si>
  <si>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</si>
  <si>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</si>
  <si>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</si>
  <si>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</si>
  <si>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</si>
  <si>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</si>
  <si>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</si>
  <si>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</si>
  <si>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</si>
  <si>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</si>
  <si>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</si>
  <si>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</si>
  <si>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</si>
  <si>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</si>
  <si>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</si>
  <si>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</si>
  <si>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</si>
  <si>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</si>
  <si>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</si>
  <si>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</si>
  <si>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</si>
  <si>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</si>
  <si>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</si>
  <si>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</si>
  <si>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</si>
  <si>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</si>
  <si>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</si>
  <si>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</si>
  <si>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</si>
  <si>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</si>
  <si>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</si>
  <si>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</si>
  <si>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</si>
  <si>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</si>
  <si>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</si>
  <si>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</si>
  <si>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</si>
  <si>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</si>
  <si>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</si>
  <si>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</si>
  <si>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</si>
  <si>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</si>
  <si>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</si>
  <si>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</si>
  <si>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</si>
  <si>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</si>
  <si>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</si>
  <si>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</si>
  <si>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</si>
  <si>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</si>
  <si>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</si>
  <si>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</si>
  <si>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</si>
  <si>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</si>
  <si>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</si>
  <si>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</si>
  <si>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</si>
  <si>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</si>
  <si>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</si>
  <si>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</si>
  <si>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</si>
  <si>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</si>
  <si>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</si>
  <si>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</si>
  <si>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</si>
  <si>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</si>
  <si>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</si>
  <si>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</si>
  <si>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</si>
  <si>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</si>
  <si>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</si>
  <si>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</si>
  <si>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</si>
  <si>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</si>
  <si>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</si>
  <si>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</si>
  <si>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</si>
  <si>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</si>
  <si>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</si>
  <si>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</si>
  <si>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</si>
  <si>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</si>
  <si>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</si>
  <si>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</si>
  <si>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</si>
  <si>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</si>
  <si>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</si>
  <si>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</si>
  <si>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</si>
  <si>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</si>
  <si>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</si>
  <si>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</si>
  <si>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</si>
  <si>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</si>
  <si>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</si>
  <si>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</si>
  <si>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</si>
  <si>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</si>
  <si>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</si>
  <si>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</si>
  <si>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</si>
  <si>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</si>
  <si>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</si>
  <si>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</si>
  <si>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</si>
  <si>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</si>
  <si>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</si>
  <si>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</si>
  <si>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</si>
  <si>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</si>
  <si>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</si>
  <si>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</si>
  <si>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</si>
  <si>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</si>
  <si>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</si>
  <si>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</si>
  <si>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</si>
  <si>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</si>
  <si>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</si>
  <si>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</si>
  <si>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</si>
  <si>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</si>
  <si>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</si>
  <si>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</si>
  <si>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</si>
  <si>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</si>
  <si>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</si>
  <si>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</si>
  <si>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</si>
  <si>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</si>
  <si>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</si>
  <si>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</si>
  <si>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</si>
  <si>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</si>
  <si>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</si>
  <si>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</si>
  <si>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</si>
  <si>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</si>
  <si>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</si>
  <si>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</si>
  <si>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</si>
  <si>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</si>
  <si>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</si>
  <si>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</si>
  <si>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</si>
  <si>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</si>
  <si>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</si>
  <si>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</si>
  <si>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</si>
  <si>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</si>
  <si>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</si>
  <si>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</si>
  <si>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</si>
  <si>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</si>
  <si>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</si>
  <si>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</si>
  <si>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</si>
  <si>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</si>
  <si>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</si>
  <si>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</si>
  <si>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</si>
  <si>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</si>
  <si>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</si>
  <si>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</si>
  <si>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</si>
  <si>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</si>
  <si>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</si>
  <si>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</si>
  <si>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</si>
  <si>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</si>
  <si>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</si>
  <si>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</si>
  <si>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</si>
  <si>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</si>
  <si>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</si>
  <si>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</si>
  <si>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</si>
  <si>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</si>
  <si>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</si>
  <si>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</si>
  <si>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</si>
  <si>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</si>
  <si>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</si>
  <si>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</si>
  <si>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</si>
  <si>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</si>
  <si>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</si>
  <si>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</si>
  <si>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</si>
  <si>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</si>
  <si>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</si>
  <si>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</si>
  <si>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</si>
  <si>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</si>
  <si>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</si>
  <si>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</si>
  <si>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</si>
  <si>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</si>
  <si>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</si>
  <si>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</si>
  <si>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</si>
  <si>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</si>
  <si>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</si>
  <si>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</si>
  <si>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</si>
  <si>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</si>
  <si>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</si>
  <si>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</si>
  <si>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</si>
  <si>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</si>
  <si>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</si>
  <si>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</si>
  <si>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</si>
  <si>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</si>
  <si>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</si>
  <si>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</si>
  <si>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</si>
  <si>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</si>
  <si>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</si>
  <si>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</si>
  <si>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</si>
  <si>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</si>
  <si>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</si>
  <si>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</si>
  <si>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</si>
  <si>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</si>
  <si>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</si>
  <si>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</si>
  <si>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</si>
  <si>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</si>
  <si>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</si>
  <si>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</si>
  <si>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</si>
  <si>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</si>
  <si>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</si>
  <si>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</si>
  <si>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</si>
  <si>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</si>
  <si>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</si>
  <si>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</si>
  <si>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</si>
  <si>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</si>
  <si>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</si>
  <si>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</si>
  <si>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</si>
  <si>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</si>
  <si>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</si>
  <si>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</si>
  <si>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</si>
  <si>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</si>
  <si>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</si>
  <si>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</si>
  <si>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</si>
  <si>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</si>
  <si>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</si>
  <si>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</si>
  <si>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</si>
  <si>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</si>
  <si>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</si>
  <si>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</si>
  <si>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</si>
  <si>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</si>
  <si>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</si>
  <si>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</si>
  <si>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</si>
  <si>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</si>
  <si>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</si>
  <si>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</si>
  <si>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</si>
  <si>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</si>
  <si>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</si>
  <si>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</si>
  <si>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</si>
  <si>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</si>
  <si>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</si>
  <si>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</si>
  <si>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</si>
  <si>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</si>
  <si>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</si>
  <si>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</si>
  <si>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</si>
  <si>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</si>
  <si>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</si>
  <si>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</si>
  <si>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</si>
  <si>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</si>
  <si>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</si>
  <si>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</si>
  <si>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</si>
  <si>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</si>
  <si>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</si>
  <si>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</si>
  <si>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</si>
  <si>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</si>
  <si>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</si>
  <si>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</si>
  <si>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</si>
  <si>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</si>
  <si>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</si>
  <si>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</si>
  <si>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</si>
  <si>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</si>
  <si>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</si>
  <si>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</si>
  <si>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</si>
  <si>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</si>
  <si>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</si>
  <si>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</si>
  <si>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</si>
  <si>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</si>
  <si>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</si>
  <si>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</si>
  <si>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</si>
  <si>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</si>
  <si>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</si>
  <si>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</si>
  <si>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</si>
  <si>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</si>
  <si>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</si>
  <si>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</si>
  <si>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</si>
  <si>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</si>
  <si>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</si>
  <si>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</si>
  <si>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</si>
  <si>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</si>
  <si>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</si>
  <si>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</si>
  <si>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</si>
  <si>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</si>
  <si>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</si>
  <si>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</si>
  <si>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</si>
  <si>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</si>
  <si>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</si>
  <si>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</si>
  <si>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</si>
  <si>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</si>
  <si>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</si>
  <si>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</si>
  <si>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</si>
  <si>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</si>
  <si>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</si>
  <si>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</si>
  <si>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</si>
  <si>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</si>
  <si>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</si>
  <si>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</si>
  <si>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</si>
  <si>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</si>
  <si>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</si>
  <si>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</si>
  <si>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</si>
  <si>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</si>
  <si>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</si>
  <si>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</si>
  <si>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</si>
  <si>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</si>
  <si>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</si>
  <si>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</si>
  <si>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</si>
  <si>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</si>
  <si>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</si>
  <si>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</si>
  <si>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</si>
  <si>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</si>
  <si>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</si>
  <si>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</si>
  <si>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</si>
  <si>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</si>
  <si>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</si>
  <si>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</si>
  <si>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</si>
  <si>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</si>
  <si>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</si>
  <si>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</si>
  <si>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</si>
  <si>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</si>
  <si>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</si>
  <si>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</si>
  <si>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</si>
  <si>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</si>
  <si>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</si>
  <si>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</si>
  <si>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</si>
  <si>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</si>
  <si>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</si>
  <si>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</si>
  <si>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</si>
  <si>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</si>
  <si>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</si>
  <si>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</si>
  <si>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</si>
  <si>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</si>
  <si>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</si>
  <si>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</si>
  <si>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</si>
  <si>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</si>
  <si>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</si>
  <si>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</si>
  <si>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</si>
  <si>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</si>
  <si>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</si>
  <si>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</si>
  <si>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</si>
  <si>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</si>
  <si>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</si>
  <si>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</si>
  <si>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</si>
  <si>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</si>
  <si>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</si>
  <si>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</si>
  <si>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</si>
  <si>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</si>
  <si>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</si>
  <si>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</si>
  <si>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</si>
  <si>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</si>
  <si>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</si>
  <si>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</si>
  <si>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</si>
  <si>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</si>
  <si>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</si>
  <si>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</si>
  <si>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</si>
  <si>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</si>
  <si>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</si>
  <si>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</si>
  <si>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</si>
  <si>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</si>
  <si>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</si>
  <si>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</si>
  <si>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</si>
  <si>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</si>
  <si>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</si>
  <si>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</si>
  <si>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</si>
  <si>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</si>
  <si>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</si>
  <si>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</si>
  <si>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</si>
  <si>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</si>
  <si>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</si>
  <si>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</si>
  <si>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</si>
  <si>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</si>
  <si>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</si>
  <si>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</si>
  <si>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</si>
  <si>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</si>
  <si>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</si>
  <si>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</si>
  <si>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</si>
  <si>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</si>
  <si>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</si>
  <si>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</si>
  <si>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</si>
  <si>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</si>
  <si>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</si>
  <si>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</si>
  <si>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</si>
  <si>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</si>
  <si>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</si>
  <si>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</si>
  <si>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</si>
  <si>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</si>
  <si>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</si>
  <si>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</si>
  <si>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</si>
  <si>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</si>
  <si>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</si>
  <si>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</si>
  <si>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</si>
  <si>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</si>
  <si>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</si>
  <si>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</si>
  <si>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</si>
  <si>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</si>
  <si>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</si>
  <si>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</si>
  <si>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</si>
  <si>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</si>
  <si>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</si>
  <si>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</si>
  <si>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</si>
  <si>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</si>
  <si>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</si>
  <si>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</si>
  <si>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</si>
  <si>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</si>
  <si>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</si>
  <si>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</si>
  <si>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</si>
  <si>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</si>
  <si>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</si>
  <si>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</si>
  <si>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</si>
  <si>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</si>
  <si>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</si>
  <si>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</si>
  <si>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</si>
  <si>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</si>
  <si>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</si>
  <si>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</si>
  <si>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</si>
  <si>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</si>
  <si>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</si>
  <si>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</si>
  <si>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</si>
  <si>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</si>
  <si>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</si>
  <si>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</si>
  <si>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</si>
  <si>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</si>
  <si>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</si>
  <si>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</si>
  <si>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</si>
  <si>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</si>
  <si>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</si>
  <si>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</si>
  <si>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</si>
  <si>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</si>
  <si>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</si>
  <si>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</si>
  <si>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</si>
  <si>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</si>
  <si>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</si>
  <si>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</si>
  <si>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</si>
  <si>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</si>
  <si>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</si>
  <si>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</si>
  <si>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</si>
  <si>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</si>
  <si>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</si>
  <si>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</si>
  <si>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</si>
  <si>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</si>
  <si>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</si>
  <si>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</si>
  <si>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</si>
  <si>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</si>
  <si>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</si>
  <si>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</si>
  <si>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</si>
  <si>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</si>
  <si>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</si>
  <si>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</si>
  <si>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</si>
  <si>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</si>
  <si>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</si>
  <si>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</si>
  <si>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</si>
  <si>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</si>
  <si>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</si>
  <si>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</si>
  <si>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</si>
  <si>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</si>
  <si>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</si>
  <si>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</si>
  <si>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</si>
  <si>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</si>
  <si>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</si>
  <si>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</si>
  <si>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</si>
  <si>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</si>
  <si>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</si>
  <si>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</si>
  <si>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</si>
  <si>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</si>
  <si>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</si>
  <si>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</si>
  <si>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</si>
  <si>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</si>
  <si>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</si>
  <si>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</si>
  <si>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</si>
  <si>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</si>
  <si>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</si>
  <si>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</si>
  <si>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</si>
  <si>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</si>
  <si>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</si>
  <si>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</si>
  <si>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</si>
  <si>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</si>
  <si>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</si>
  <si>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</si>
  <si>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</si>
  <si>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</si>
  <si>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</si>
  <si>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</si>
  <si>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</si>
  <si>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</si>
  <si>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</si>
  <si>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</si>
  <si>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</si>
  <si>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</si>
  <si>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</si>
  <si>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</si>
  <si>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</si>
  <si>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</si>
  <si>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</si>
  <si>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</si>
  <si>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</si>
  <si>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</si>
  <si>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</si>
  <si>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</si>
  <si>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</si>
  <si>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</si>
  <si>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</si>
  <si>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</si>
  <si>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</si>
  <si>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</si>
  <si>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</si>
  <si>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</si>
  <si>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</si>
  <si>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</si>
  <si>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</si>
  <si>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</si>
  <si>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</si>
  <si>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</si>
  <si>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</si>
  <si>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</si>
  <si>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</si>
  <si>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</si>
  <si>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</si>
  <si>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</si>
  <si>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</si>
  <si>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</si>
  <si>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</si>
  <si>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</si>
  <si>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</si>
  <si>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</si>
  <si>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</si>
  <si>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</si>
  <si>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</si>
  <si>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</si>
  <si>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</si>
  <si>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</si>
  <si>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</si>
  <si>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</si>
  <si>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</si>
  <si>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</si>
  <si>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</si>
  <si>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</si>
  <si>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</si>
  <si>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</si>
  <si>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</si>
  <si>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</si>
  <si>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</si>
  <si>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</si>
  <si>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</si>
  <si>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</si>
  <si>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</si>
  <si>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</si>
  <si>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</si>
  <si>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</si>
  <si>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</si>
  <si>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</si>
  <si>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</si>
  <si>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</si>
  <si>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</si>
  <si>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</si>
  <si>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</si>
  <si>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</si>
  <si>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</si>
  <si>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</si>
  <si>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</si>
  <si>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</si>
  <si>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</si>
  <si>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</si>
  <si>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</si>
  <si>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</si>
  <si>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</si>
  <si>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</si>
  <si>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</si>
  <si>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</si>
  <si>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</si>
  <si>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</si>
  <si>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</si>
  <si>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</si>
  <si>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</si>
  <si>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</si>
  <si>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</si>
  <si>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</si>
  <si>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</si>
  <si>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</si>
  <si>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</si>
  <si>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</si>
  <si>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</si>
  <si>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</si>
  <si>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</si>
  <si>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</si>
  <si>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</si>
  <si>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</si>
  <si>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</si>
  <si>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</si>
  <si>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</si>
  <si>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</si>
  <si>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</si>
  <si>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</si>
  <si>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</si>
  <si>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</si>
  <si>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</si>
  <si>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</si>
  <si>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</si>
  <si>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</si>
  <si>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</si>
  <si>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</si>
  <si>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</si>
  <si>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</si>
  <si>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</si>
  <si>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</si>
  <si>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</si>
  <si>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</si>
  <si>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</si>
  <si>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</si>
  <si>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</si>
  <si>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</si>
  <si>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</si>
  <si>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</si>
  <si>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</si>
  <si>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</si>
  <si>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</si>
  <si>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</si>
  <si>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</si>
  <si>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</si>
  <si>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</si>
  <si>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</si>
  <si>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</si>
  <si>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</si>
  <si>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</si>
  <si>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</si>
  <si>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</si>
  <si>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</si>
  <si>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</si>
  <si>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</si>
  <si>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</si>
  <si>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</si>
  <si>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</si>
  <si>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</si>
  <si>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</si>
  <si>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</si>
  <si>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</si>
  <si>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</si>
  <si>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</si>
  <si>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</si>
  <si>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</si>
  <si>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</si>
  <si>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</si>
  <si>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</si>
  <si>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</si>
  <si>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</si>
  <si>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</si>
  <si>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</si>
  <si>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</si>
  <si>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</si>
  <si>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</si>
  <si>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</si>
  <si>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</si>
  <si>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</si>
  <si>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</si>
  <si>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</si>
  <si>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</si>
  <si>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</si>
  <si>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</si>
  <si>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</si>
  <si>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</si>
  <si>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</si>
  <si>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</si>
  <si>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</si>
  <si>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</si>
  <si>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</si>
  <si>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</si>
  <si>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</si>
  <si>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</si>
  <si>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</si>
  <si>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</si>
  <si>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</si>
  <si>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</si>
  <si>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</si>
  <si>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</si>
  <si>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</si>
  <si>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</si>
  <si>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</si>
  <si>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</si>
  <si>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</si>
  <si>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</si>
  <si>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</si>
  <si>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</si>
  <si>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</si>
  <si>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</si>
  <si>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</si>
  <si>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</si>
  <si>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</si>
  <si>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</si>
  <si>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</si>
  <si>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</si>
  <si>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</si>
  <si>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</si>
  <si>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</si>
  <si>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</si>
  <si>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</si>
  <si>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</si>
  <si>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</si>
  <si>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</si>
  <si>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</si>
  <si>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</si>
  <si>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</si>
  <si>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</si>
  <si>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</si>
  <si>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</si>
  <si>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</si>
  <si>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</si>
  <si>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</si>
  <si>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</si>
  <si>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</si>
  <si>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</si>
  <si>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</si>
  <si>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</si>
  <si>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</si>
  <si>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</si>
  <si>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</si>
  <si>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</si>
  <si>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</si>
  <si>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</si>
  <si>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</si>
  <si>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</si>
  <si>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</si>
  <si>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</si>
  <si>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</si>
  <si>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</si>
  <si>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</si>
  <si>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</si>
  <si>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</si>
  <si>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</si>
  <si>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</si>
  <si>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</si>
  <si>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</si>
  <si>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</si>
  <si>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</si>
  <si>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</si>
  <si>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</si>
  <si>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</si>
  <si>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</si>
  <si>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</si>
  <si>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</si>
  <si>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</si>
  <si>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</si>
  <si>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</si>
  <si>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</si>
  <si>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</si>
  <si>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</si>
  <si>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</si>
  <si>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</si>
  <si>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</si>
  <si>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</si>
  <si>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</si>
  <si>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</si>
  <si>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</si>
  <si>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</si>
  <si>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</si>
  <si>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</si>
  <si>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</si>
  <si>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</si>
  <si>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</si>
  <si>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</si>
  <si>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</si>
  <si>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</si>
  <si>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</si>
  <si>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</si>
  <si>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</si>
  <si>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</si>
  <si>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</si>
  <si>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</si>
  <si>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</si>
  <si>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</si>
  <si>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</si>
  <si>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</si>
  <si>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</si>
  <si>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</si>
  <si>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</si>
  <si>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</si>
  <si>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</si>
  <si>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</si>
  <si>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</si>
  <si>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</si>
  <si>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</si>
  <si>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</si>
  <si>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</si>
  <si>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</si>
  <si>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</si>
  <si>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</si>
  <si>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</si>
  <si>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</si>
  <si>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</si>
  <si>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</si>
  <si>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</si>
  <si>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</si>
  <si>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</si>
  <si>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</si>
  <si>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</si>
  <si>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</si>
  <si>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</si>
  <si>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</si>
  <si>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</si>
  <si>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</si>
  <si>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</si>
  <si>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</si>
  <si>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</si>
  <si>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</si>
  <si>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</si>
  <si>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</si>
  <si>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</si>
  <si>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</si>
  <si>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</si>
  <si>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</si>
  <si>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</si>
  <si>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</si>
  <si>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</si>
  <si>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</si>
  <si>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</si>
  <si>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</si>
  <si>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</si>
  <si>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</si>
  <si>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</si>
  <si>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</si>
  <si>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</si>
  <si>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</si>
  <si>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</si>
  <si>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</si>
  <si>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</si>
  <si>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</si>
  <si>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</si>
  <si>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</si>
  <si>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</si>
  <si>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</si>
  <si>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</si>
  <si>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</si>
  <si>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</si>
  <si>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</si>
  <si>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</si>
  <si>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</si>
  <si>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</si>
  <si>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</si>
  <si>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</si>
  <si>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</si>
  <si>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</si>
  <si>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</si>
  <si>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</si>
  <si>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</si>
  <si>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</si>
  <si>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</si>
  <si>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</si>
  <si>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</si>
  <si>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</si>
  <si>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</si>
  <si>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</si>
  <si>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</si>
  <si>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</si>
  <si>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</si>
  <si>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</si>
  <si>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</si>
  <si>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</si>
  <si>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</si>
  <si>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</si>
  <si>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</si>
  <si>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</si>
  <si>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</si>
  <si>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</si>
  <si>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</si>
  <si>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</si>
  <si>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</si>
  <si>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</si>
  <si>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</si>
  <si>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</si>
  <si>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</si>
  <si>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</si>
  <si>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</si>
  <si>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</si>
  <si>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</si>
  <si>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</si>
  <si>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</si>
  <si>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</si>
  <si>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</si>
  <si>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</si>
  <si>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</si>
  <si>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</si>
  <si>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</si>
  <si>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</si>
  <si>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</si>
  <si>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</si>
  <si>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</si>
  <si>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</si>
  <si>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</si>
  <si>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</si>
  <si>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</si>
  <si>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</si>
  <si>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</si>
  <si>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</si>
  <si>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</si>
  <si>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</si>
  <si>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</si>
  <si>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</si>
  <si>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</si>
  <si>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</si>
  <si>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</si>
  <si>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</si>
  <si>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</si>
  <si>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</si>
  <si>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</si>
  <si>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</si>
  <si>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</si>
  <si>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</si>
  <si>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</si>
  <si>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</si>
  <si>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</si>
  <si>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</si>
  <si>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</si>
  <si>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</si>
  <si>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</si>
  <si>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</si>
  <si>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</si>
  <si>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</si>
  <si>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</si>
  <si>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</si>
  <si>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</si>
  <si>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</si>
  <si>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</si>
  <si>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</si>
  <si>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</si>
  <si>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</si>
  <si>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</si>
  <si>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</si>
  <si>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</si>
  <si>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</si>
  <si>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</si>
  <si>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</si>
  <si>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</si>
  <si>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</si>
  <si>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</si>
  <si>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</si>
  <si>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</si>
  <si>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</si>
  <si>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</si>
  <si>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</si>
  <si>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</si>
  <si>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</si>
  <si>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</si>
  <si>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</si>
  <si>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</si>
  <si>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</si>
  <si>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</si>
  <si>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</si>
  <si>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</si>
  <si>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</si>
  <si>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</si>
  <si>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</si>
  <si>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</si>
  <si>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</si>
  <si>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</si>
  <si>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</si>
  <si>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</si>
  <si>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</si>
  <si>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</si>
  <si>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</si>
  <si>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</si>
  <si>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</si>
  <si>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</si>
  <si>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</si>
  <si>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</si>
  <si>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</si>
  <si>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</si>
  <si>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</si>
  <si>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</si>
  <si>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</si>
  <si>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</si>
  <si>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</si>
  <si>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</si>
  <si>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</si>
  <si>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</si>
  <si>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</si>
  <si>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</si>
  <si>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</si>
  <si>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</si>
  <si>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</si>
  <si>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</si>
  <si>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</si>
  <si>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</si>
  <si>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</si>
  <si>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</si>
  <si>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</si>
  <si>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</si>
  <si>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</si>
  <si>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</si>
  <si>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</si>
  <si>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</si>
  <si>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</si>
  <si>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</si>
  <si>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</si>
  <si>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</si>
  <si>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</si>
  <si>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</si>
  <si>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</si>
  <si>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</si>
  <si>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</si>
  <si>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</si>
  <si>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</si>
  <si>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</si>
  <si>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</si>
  <si>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</si>
  <si>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</si>
  <si>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</si>
  <si>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</si>
  <si>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</si>
  <si>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</si>
  <si>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</si>
  <si>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</si>
  <si>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</si>
  <si>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</si>
  <si>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</si>
  <si>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</si>
  <si>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</si>
  <si>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</si>
  <si>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</si>
  <si>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</si>
  <si>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</si>
  <si>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</si>
  <si>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</si>
  <si>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</si>
  <si>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</si>
  <si>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</si>
  <si>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</si>
  <si>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</si>
  <si>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</si>
  <si>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</si>
  <si>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</si>
  <si>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</si>
  <si>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</si>
  <si>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</si>
  <si>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</si>
  <si>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</si>
  <si>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</si>
  <si>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</si>
  <si>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</si>
  <si>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</si>
  <si>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</si>
  <si>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</si>
  <si>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</si>
  <si>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</si>
  <si>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</si>
  <si>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</si>
  <si>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</si>
  <si>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</si>
  <si>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</si>
  <si>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</si>
  <si>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</si>
  <si>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</si>
  <si>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</si>
  <si>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</si>
  <si>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</si>
  <si>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</si>
  <si>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</si>
  <si>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</si>
  <si>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</si>
  <si>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</si>
  <si>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</si>
  <si>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</si>
  <si>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</si>
  <si>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</si>
  <si>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</si>
  <si>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</si>
  <si>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</si>
  <si>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</si>
  <si>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</si>
  <si>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</si>
  <si>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</si>
  <si>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</si>
  <si>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</si>
  <si>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</si>
  <si>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</si>
  <si>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</si>
  <si>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</si>
  <si>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</si>
  <si>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</si>
  <si>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</si>
  <si>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</si>
  <si>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</si>
  <si>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</si>
  <si>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</si>
  <si>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</si>
  <si>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</si>
  <si>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</si>
  <si>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</si>
  <si>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</si>
  <si>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</si>
  <si>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</si>
  <si>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</si>
  <si>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</si>
  <si>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</si>
  <si>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</si>
  <si>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</si>
  <si>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</si>
  <si>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</si>
  <si>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</si>
  <si>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</si>
  <si>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</si>
  <si>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</si>
  <si>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</si>
  <si>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</si>
  <si>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</si>
  <si>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</si>
  <si>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</si>
  <si>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</si>
  <si>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</si>
  <si>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</si>
  <si>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</si>
  <si>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</si>
  <si>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</si>
  <si>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</si>
  <si>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</si>
  <si>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</si>
  <si>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</si>
  <si>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</si>
  <si>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</si>
  <si>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</si>
  <si>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</si>
  <si>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</si>
  <si>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</si>
  <si>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</si>
  <si>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</si>
  <si>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</si>
  <si>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</si>
  <si>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</si>
  <si>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</si>
  <si>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</si>
  <si>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</si>
  <si>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</si>
  <si>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</si>
  <si>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</si>
  <si>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</si>
  <si>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</si>
  <si>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</si>
  <si>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</si>
  <si>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</si>
  <si>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</si>
  <si>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</si>
  <si>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</si>
  <si>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</si>
  <si>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</si>
  <si>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</si>
  <si>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</si>
  <si>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</si>
  <si>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</si>
  <si>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</si>
  <si>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</si>
  <si>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</si>
  <si>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</si>
  <si>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</si>
  <si>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</si>
  <si>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</si>
  <si>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</si>
  <si>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</si>
  <si>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</si>
  <si>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</si>
  <si>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</si>
  <si>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</si>
  <si>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</si>
  <si>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</si>
  <si>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</si>
  <si>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</si>
  <si>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</si>
  <si>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</si>
  <si>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</si>
  <si>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</si>
  <si>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</si>
  <si>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</si>
  <si>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</si>
  <si>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</si>
  <si>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</si>
  <si>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</si>
  <si>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</si>
  <si>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</si>
  <si>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</si>
  <si>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</si>
  <si>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</si>
  <si>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</si>
  <si>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</si>
  <si>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</si>
  <si>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</si>
  <si>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</si>
  <si>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</si>
  <si>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</si>
  <si>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</si>
  <si>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</si>
  <si>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</si>
  <si>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</si>
  <si>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</si>
  <si>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</si>
  <si>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</si>
  <si>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</si>
  <si>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</si>
  <si>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</si>
  <si>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</si>
  <si>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</si>
  <si>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</si>
  <si>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</si>
  <si>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</si>
  <si>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</si>
  <si>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</si>
  <si>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</si>
  <si>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</si>
  <si>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</si>
  <si>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</si>
  <si>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</si>
  <si>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</si>
  <si>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</si>
  <si>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</si>
  <si>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</si>
  <si>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</si>
  <si>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</si>
  <si>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</si>
  <si>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</si>
  <si>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</si>
  <si>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</si>
  <si>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</si>
  <si>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</si>
  <si>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</si>
  <si>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</si>
  <si>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</si>
  <si>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</si>
  <si>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</si>
  <si>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</si>
  <si>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</si>
  <si>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</si>
  <si>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</si>
  <si>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</si>
  <si>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</si>
  <si>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</si>
  <si>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</si>
  <si>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</si>
  <si>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</si>
  <si>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</si>
  <si>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</si>
  <si>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</si>
  <si>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</si>
  <si>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</si>
  <si>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</si>
  <si>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</si>
  <si>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</si>
  <si>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</si>
  <si>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</si>
  <si>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</si>
  <si>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</si>
  <si>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</si>
  <si>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</si>
  <si>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</si>
  <si>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</si>
  <si>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</si>
  <si>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</si>
  <si>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</si>
  <si>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</si>
  <si>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</si>
  <si>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</si>
  <si>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</si>
  <si>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</si>
  <si>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</si>
  <si>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</si>
  <si>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</si>
  <si>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</si>
  <si>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</si>
  <si>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</si>
  <si>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</si>
  <si>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</si>
  <si>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</si>
  <si>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</si>
  <si>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</si>
  <si>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</si>
  <si>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</si>
  <si>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</si>
  <si>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</si>
  <si>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</si>
  <si>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</si>
  <si>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</si>
  <si>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</si>
  <si>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</si>
  <si>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</si>
  <si>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</si>
  <si>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</si>
  <si>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</si>
  <si>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</si>
  <si>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</si>
  <si>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</si>
  <si>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</si>
  <si>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</si>
  <si>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</si>
  <si>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</si>
  <si>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</si>
  <si>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</si>
  <si>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</si>
  <si>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</si>
  <si>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</si>
  <si>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</si>
  <si>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</si>
  <si>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</si>
  <si>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</si>
  <si>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</si>
  <si>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</si>
  <si>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</si>
  <si>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</si>
  <si>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</si>
  <si>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</si>
  <si>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</si>
  <si>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</si>
  <si>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</si>
  <si>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</si>
  <si>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</si>
  <si>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</si>
  <si>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</si>
  <si>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</si>
  <si>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</si>
  <si>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</si>
  <si>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</si>
  <si>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</si>
  <si>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</si>
  <si>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</si>
  <si>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</si>
  <si>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</si>
  <si>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</si>
  <si>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</si>
  <si>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</si>
  <si>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</si>
  <si>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</si>
  <si>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</si>
  <si>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</si>
  <si>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</si>
  <si>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</si>
  <si>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</si>
  <si>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</si>
  <si>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</si>
  <si>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</si>
  <si>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</si>
  <si>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</si>
  <si>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</si>
  <si>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</si>
  <si>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</si>
  <si>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</si>
  <si>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</si>
  <si>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</si>
  <si>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</si>
  <si>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</si>
  <si>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</si>
  <si>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</si>
  <si>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</si>
  <si>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</si>
  <si>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</si>
  <si>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</si>
  <si>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</si>
  <si>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</si>
  <si>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</si>
  <si>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</si>
  <si>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</si>
  <si>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</si>
  <si>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</si>
  <si>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</si>
  <si>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</si>
  <si>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</si>
  <si>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</si>
  <si>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</si>
  <si>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</si>
  <si>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</si>
  <si>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</si>
  <si>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</si>
  <si>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</si>
  <si>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</si>
  <si>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</si>
  <si>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</si>
  <si>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</si>
  <si>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</si>
  <si>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</si>
  <si>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</si>
  <si>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</si>
  <si>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</si>
  <si>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</si>
  <si>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</si>
  <si>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</si>
  <si>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</si>
  <si>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</si>
  <si>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</si>
  <si>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</si>
  <si>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</si>
  <si>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</si>
  <si>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</si>
  <si>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</si>
  <si>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</si>
  <si>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</si>
  <si>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</si>
  <si>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</si>
  <si>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</si>
  <si>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</si>
  <si>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</si>
  <si>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</si>
  <si>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</si>
  <si>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</si>
  <si>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</si>
  <si>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</si>
  <si>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</si>
  <si>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</si>
  <si>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</si>
  <si>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</si>
  <si>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</si>
  <si>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</si>
  <si>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</si>
  <si>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</si>
  <si>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</si>
  <si>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</si>
  <si>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</si>
  <si>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</si>
  <si>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</si>
  <si>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</si>
  <si>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</si>
  <si>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</si>
  <si>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</si>
  <si>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</si>
  <si>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</si>
  <si>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</si>
  <si>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</si>
  <si>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</si>
  <si>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</si>
  <si>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</si>
  <si>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</si>
  <si>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</si>
  <si>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</si>
  <si>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</si>
  <si>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</si>
  <si>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</si>
  <si>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</si>
  <si>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</si>
  <si>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</si>
  <si>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</si>
  <si>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</si>
  <si>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</si>
  <si>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</si>
  <si>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</si>
  <si>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</si>
  <si>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</si>
  <si>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</si>
  <si>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</si>
  <si>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</si>
  <si>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</si>
  <si>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</si>
  <si>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</si>
  <si>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</si>
  <si>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</si>
  <si>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</si>
  <si>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</si>
  <si>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</si>
  <si>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</si>
  <si>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</si>
  <si>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</si>
  <si>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</si>
  <si>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</si>
  <si>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</si>
  <si>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</si>
  <si>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</si>
  <si>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</si>
  <si>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</si>
  <si>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</si>
  <si>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</si>
  <si>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</si>
  <si>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</si>
  <si>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</si>
  <si>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</si>
  <si>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</si>
  <si>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</si>
  <si>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</si>
  <si>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</si>
  <si>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</si>
  <si>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</si>
  <si>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</si>
  <si>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</si>
  <si>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</si>
  <si>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</si>
  <si>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</si>
  <si>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</si>
  <si>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</si>
  <si>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</si>
  <si>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</si>
  <si>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</si>
  <si>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</si>
  <si>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</si>
  <si>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</si>
  <si>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</si>
  <si>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</si>
  <si>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</si>
  <si>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</si>
  <si>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</si>
  <si>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</si>
  <si>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</si>
  <si>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</si>
  <si>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</si>
  <si>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</si>
  <si>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</si>
  <si>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</si>
  <si>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</si>
  <si>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</si>
  <si>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</si>
  <si>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</si>
  <si>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</si>
  <si>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</si>
  <si>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</si>
  <si>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</si>
  <si>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</si>
  <si>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</si>
  <si>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</si>
  <si>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</si>
  <si>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</si>
  <si>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</si>
  <si>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</si>
  <si>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</si>
  <si>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</si>
  <si>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</si>
  <si>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</si>
  <si>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</si>
  <si>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</si>
  <si>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</si>
  <si>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</si>
  <si>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</si>
  <si>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</si>
  <si>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</si>
  <si>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</si>
  <si>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</si>
  <si>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</si>
  <si>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</si>
  <si>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</si>
  <si>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</si>
  <si>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</si>
  <si>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</si>
  <si>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</si>
  <si>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</si>
  <si>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</si>
  <si>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</si>
  <si>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</si>
  <si>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</si>
  <si>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</si>
  <si>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</si>
  <si>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</si>
  <si>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</si>
  <si>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</si>
  <si>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</si>
  <si>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</si>
  <si>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</si>
  <si>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</si>
  <si>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</si>
  <si>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</si>
  <si>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</si>
  <si>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</si>
  <si>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</si>
  <si>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</si>
  <si>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</si>
  <si>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</si>
  <si>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</si>
  <si>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</si>
  <si>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</si>
  <si>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</si>
  <si>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</si>
  <si>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</si>
  <si>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</si>
  <si>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</si>
  <si>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</si>
  <si>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</si>
  <si>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</si>
  <si>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</si>
  <si>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</si>
  <si>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</si>
  <si>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</si>
  <si>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</si>
  <si>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</si>
  <si>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</si>
  <si>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</si>
  <si>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</si>
  <si>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</si>
  <si>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</si>
  <si>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</si>
  <si>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</si>
  <si>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</si>
  <si>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</si>
  <si>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</si>
  <si>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</si>
  <si>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</si>
  <si>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</si>
  <si>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</si>
  <si>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</si>
  <si>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</si>
  <si>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</si>
  <si>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</si>
  <si>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</si>
  <si>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</si>
  <si>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</si>
  <si>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</si>
  <si>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</si>
  <si>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</si>
  <si>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</si>
  <si>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</si>
  <si>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</si>
  <si>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</si>
  <si>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</si>
  <si>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</si>
  <si>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</si>
  <si>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</si>
  <si>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</si>
  <si>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</si>
  <si>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</si>
  <si>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</si>
  <si>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</si>
  <si>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</si>
  <si>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</si>
  <si>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</si>
  <si>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</si>
  <si>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</si>
  <si>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</si>
  <si>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</si>
  <si>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</si>
  <si>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</si>
  <si>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</si>
  <si>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</si>
  <si>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</si>
  <si>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</si>
  <si>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</si>
  <si>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</si>
  <si>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</si>
  <si>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</si>
  <si>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</si>
  <si>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</si>
  <si>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</si>
  <si>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</si>
  <si>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</si>
  <si>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</si>
  <si>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</si>
  <si>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</si>
  <si>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</si>
  <si>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</si>
  <si>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</si>
  <si>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</si>
  <si>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</si>
  <si>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</si>
  <si>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</si>
  <si>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</si>
  <si>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</si>
  <si>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</si>
  <si>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</si>
  <si>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</si>
  <si>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</si>
  <si>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</si>
  <si>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</si>
  <si>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</si>
  <si>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</si>
  <si>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</si>
  <si>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</si>
  <si>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</si>
  <si>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</si>
  <si>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</si>
  <si>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</si>
  <si>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</si>
  <si>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</si>
  <si>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</si>
  <si>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</si>
  <si>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</si>
  <si>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</si>
  <si>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</si>
  <si>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</si>
  <si>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</si>
  <si>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</si>
  <si>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</si>
  <si>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</si>
  <si>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</si>
  <si>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</si>
  <si>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</si>
  <si>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</si>
  <si>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</si>
  <si>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</si>
  <si>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</si>
  <si>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</si>
  <si>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</si>
  <si>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</si>
  <si>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</si>
  <si>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</si>
  <si>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</si>
  <si>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</si>
  <si>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</si>
  <si>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</si>
  <si>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</si>
  <si>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</si>
  <si>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</si>
  <si>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</si>
  <si>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</si>
  <si>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</si>
  <si>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</si>
  <si>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</si>
  <si>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</si>
  <si>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</si>
  <si>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</si>
  <si>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</si>
  <si>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</si>
  <si>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</si>
  <si>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</si>
  <si>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</si>
  <si>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</si>
  <si>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</si>
  <si>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</si>
  <si>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</si>
  <si>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</si>
  <si>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</si>
  <si>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</si>
  <si>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</si>
  <si>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</si>
  <si>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</si>
  <si>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</si>
  <si>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</si>
  <si>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</si>
  <si>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</si>
  <si>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</si>
  <si>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</si>
  <si>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</si>
  <si>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</si>
  <si>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</si>
  <si>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</si>
  <si>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</si>
  <si>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</si>
  <si>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</si>
  <si>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</si>
  <si>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</si>
  <si>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</si>
  <si>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</si>
  <si>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</si>
  <si>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</si>
  <si>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</si>
  <si>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</si>
  <si>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</si>
  <si>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</si>
  <si>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</si>
  <si>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</si>
  <si>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</si>
  <si>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</si>
  <si>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</si>
  <si>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</si>
  <si>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</si>
  <si>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</si>
  <si>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</si>
  <si>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</si>
  <si>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</si>
  <si>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</si>
  <si>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</si>
  <si>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</si>
  <si>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</si>
  <si>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</si>
  <si>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</si>
  <si>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</si>
  <si>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</si>
  <si>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</si>
  <si>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</si>
  <si>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</si>
  <si>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</si>
  <si>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</si>
  <si>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</si>
  <si>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</si>
  <si>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</si>
  <si>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</si>
  <si>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</si>
  <si>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</si>
  <si>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</si>
  <si>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</si>
  <si>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</si>
  <si>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</si>
  <si>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</si>
  <si>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</si>
  <si>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</si>
  <si>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</si>
  <si>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</si>
  <si>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</si>
  <si>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</si>
  <si>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</si>
  <si>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</si>
  <si>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</si>
  <si>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</si>
  <si>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</si>
  <si>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</si>
  <si>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</si>
  <si>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</si>
  <si>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</si>
  <si>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</si>
  <si>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</si>
  <si>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</si>
  <si>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</si>
  <si>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</si>
  <si>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</si>
  <si>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</si>
  <si>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</si>
  <si>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</si>
  <si>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</si>
  <si>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</si>
  <si>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</si>
  <si>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</si>
  <si>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</si>
  <si>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</si>
  <si>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</si>
  <si>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</si>
  <si>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</si>
  <si>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</si>
  <si>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</si>
  <si>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</si>
  <si>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</si>
  <si>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</si>
  <si>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</si>
  <si>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</si>
  <si>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</si>
  <si>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</si>
  <si>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</si>
  <si>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</si>
  <si>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</si>
  <si>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</si>
  <si>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</si>
  <si>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</si>
  <si>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</si>
  <si>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</si>
  <si>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</si>
  <si>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</si>
  <si>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</si>
  <si>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</si>
  <si>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</si>
  <si>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</si>
  <si>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</si>
  <si>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</si>
  <si>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</si>
  <si>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</si>
  <si>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</si>
  <si>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</si>
  <si>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</si>
  <si>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</si>
  <si>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</si>
  <si>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</si>
  <si>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</si>
  <si>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</si>
  <si>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</si>
  <si>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</si>
  <si>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</si>
  <si>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</si>
  <si>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</si>
  <si>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</si>
  <si>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</si>
  <si>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</si>
  <si>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</si>
  <si>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</si>
  <si>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</si>
  <si>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</si>
  <si>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</si>
  <si>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</si>
  <si>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</si>
  <si>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</si>
  <si>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</si>
  <si>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</si>
  <si>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</si>
  <si>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</si>
  <si>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</si>
  <si>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</si>
  <si>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</si>
  <si>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</si>
  <si>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</si>
  <si>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</si>
  <si>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</si>
  <si>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</si>
  <si>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</si>
  <si>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</si>
  <si>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</si>
  <si>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</si>
  <si>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</si>
  <si>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</si>
  <si>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</si>
  <si>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</si>
  <si>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</si>
  <si>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</si>
  <si>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</si>
  <si>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</si>
  <si>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</si>
  <si>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</si>
  <si>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</si>
  <si>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</si>
  <si>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</si>
  <si>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</si>
  <si>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</si>
  <si>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</si>
  <si>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</si>
  <si>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</si>
  <si>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</si>
  <si>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</si>
  <si>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</si>
  <si>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</si>
  <si>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</si>
  <si>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</si>
  <si>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</si>
  <si>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</si>
  <si>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</si>
  <si>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</si>
  <si>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</si>
  <si>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</si>
  <si>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</si>
  <si>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</si>
  <si>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</si>
  <si>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</si>
  <si>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</si>
  <si>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</si>
  <si>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</si>
  <si>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</si>
  <si>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</si>
  <si>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</si>
  <si>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</si>
  <si>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</si>
  <si>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</si>
  <si>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</si>
  <si>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</si>
  <si>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</si>
  <si>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</si>
  <si>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</si>
  <si>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</si>
  <si>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</si>
  <si>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</si>
  <si>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</si>
  <si>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</si>
  <si>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</si>
  <si>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</si>
  <si>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</si>
  <si>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</si>
  <si>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</si>
  <si>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</si>
  <si>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</si>
  <si>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</si>
  <si>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</si>
  <si>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</si>
  <si>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</si>
  <si>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</si>
  <si>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</si>
  <si>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</si>
  <si>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</si>
  <si>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</si>
  <si>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</si>
  <si>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</si>
  <si>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</si>
  <si>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</si>
  <si>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</si>
  <si>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</si>
  <si>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</si>
  <si>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</si>
  <si>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</si>
  <si>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</si>
  <si>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</si>
  <si>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</si>
  <si>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</si>
  <si>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</si>
  <si>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</si>
  <si>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</si>
  <si>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</si>
  <si>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</si>
  <si>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</si>
  <si>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</si>
  <si>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</si>
  <si>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</si>
  <si>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</si>
  <si>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</si>
  <si>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</si>
  <si>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</si>
  <si>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</si>
  <si>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</si>
  <si>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</si>
  <si>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</si>
  <si>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</si>
  <si>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</si>
  <si>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</si>
  <si>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</si>
  <si>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</si>
  <si>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</si>
  <si>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</si>
  <si>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</si>
  <si>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</si>
  <si>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</si>
  <si>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</si>
  <si>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</si>
  <si>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</si>
  <si>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</si>
  <si>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</si>
  <si>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</si>
  <si>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</si>
  <si>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</si>
  <si>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</si>
  <si>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</si>
  <si>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</si>
  <si>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</si>
  <si>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</si>
  <si>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</si>
  <si>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</si>
  <si>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</si>
  <si>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</si>
  <si>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</si>
  <si>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</si>
  <si>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</si>
  <si>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</si>
  <si>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</si>
  <si>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</si>
  <si>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</si>
  <si>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</si>
  <si>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</si>
  <si>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</si>
  <si>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</si>
  <si>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</si>
  <si>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</si>
  <si>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</si>
  <si>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</si>
  <si>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</si>
  <si>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</si>
  <si>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</si>
  <si>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</si>
  <si>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</si>
  <si>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</si>
  <si>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</si>
  <si>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</si>
  <si>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</si>
  <si>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</si>
  <si>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</si>
  <si>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</si>
  <si>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</si>
  <si>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</si>
  <si>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</si>
  <si>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</si>
  <si>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</si>
  <si>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</si>
  <si>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</si>
  <si>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</si>
  <si>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</si>
  <si>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</si>
  <si>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</si>
  <si>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</si>
  <si>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</si>
  <si>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</si>
  <si>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</si>
  <si>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</si>
  <si>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</si>
  <si>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</si>
  <si>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</si>
  <si>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</si>
  <si>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</si>
  <si>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</si>
  <si>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</si>
  <si>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</si>
  <si>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</si>
  <si>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</si>
  <si>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</si>
  <si>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</si>
  <si>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</si>
  <si>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</si>
  <si>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</si>
  <si>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</si>
  <si>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</si>
  <si>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</si>
  <si>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</si>
  <si>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</si>
  <si>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</si>
  <si>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</si>
  <si>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</si>
  <si>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</si>
  <si>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</si>
  <si>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</si>
  <si>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</si>
  <si>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</si>
  <si>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</si>
  <si>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</si>
  <si>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</si>
  <si>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</si>
  <si>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</si>
  <si>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</si>
  <si>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</si>
  <si>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</si>
  <si>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</si>
  <si>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</si>
  <si>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</si>
  <si>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</si>
  <si>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</si>
  <si>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</si>
  <si>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</si>
  <si>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</si>
  <si>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</si>
  <si>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</si>
  <si>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</si>
  <si>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</si>
  <si>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</si>
  <si>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</si>
  <si>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</si>
  <si>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</si>
  <si>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</si>
  <si>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</si>
  <si>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</si>
  <si>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</si>
  <si>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</si>
  <si>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</si>
  <si>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</si>
  <si>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</si>
  <si>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</si>
  <si>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</si>
  <si>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</si>
  <si>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</si>
  <si>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</si>
  <si>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</si>
  <si>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</si>
  <si>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</si>
  <si>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</si>
  <si>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</si>
  <si>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</si>
  <si>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</si>
  <si>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</si>
  <si>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</si>
  <si>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</si>
  <si>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</si>
  <si>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</si>
  <si>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</si>
  <si>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</si>
  <si>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</si>
  <si>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</si>
  <si>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</si>
  <si>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</si>
  <si>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</si>
  <si>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</si>
  <si>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</si>
  <si>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</si>
  <si>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</si>
  <si>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</si>
  <si>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</si>
  <si>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</si>
  <si>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</si>
  <si>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</si>
  <si>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</si>
  <si>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</si>
  <si>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</si>
  <si>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</si>
  <si>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</si>
  <si>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</si>
  <si>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</si>
  <si>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</si>
  <si>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</si>
  <si>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</si>
  <si>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</si>
  <si>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</si>
  <si>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</si>
  <si>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</si>
  <si>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</si>
  <si>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</si>
  <si>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</si>
  <si>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</si>
  <si>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</si>
  <si>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</si>
  <si>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</si>
  <si>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</si>
  <si>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</si>
  <si>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</si>
  <si>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</si>
  <si>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</si>
  <si>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</si>
  <si>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</si>
  <si>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</si>
  <si>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</si>
  <si>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</si>
  <si>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</si>
  <si>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</si>
  <si>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</si>
  <si>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</si>
  <si>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</si>
  <si>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</si>
  <si>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</si>
  <si>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</si>
  <si>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</si>
  <si>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</si>
  <si>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</si>
  <si>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</si>
  <si>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</si>
  <si>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</si>
  <si>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</si>
  <si>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</si>
  <si>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</si>
  <si>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</si>
  <si>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</si>
  <si>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</si>
  <si>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</si>
  <si>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</si>
  <si>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</si>
  <si>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</si>
  <si>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</si>
  <si>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</si>
  <si>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</si>
  <si>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</si>
  <si>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</si>
  <si>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</si>
  <si>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</si>
  <si>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</si>
  <si>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</si>
  <si>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</si>
  <si>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</si>
  <si>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</si>
  <si>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</si>
  <si>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</si>
  <si>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</si>
  <si>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</si>
  <si>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</si>
  <si>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</si>
  <si>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</si>
  <si>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</si>
  <si>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</si>
  <si>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</si>
  <si>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</si>
  <si>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</si>
  <si>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</si>
  <si>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</si>
  <si>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</si>
  <si>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</si>
  <si>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</si>
  <si>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</si>
  <si>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</si>
  <si>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</si>
  <si>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</si>
  <si>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</si>
  <si>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</si>
  <si>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</si>
  <si>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</si>
  <si>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</si>
  <si>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</si>
  <si>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</si>
  <si>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</si>
  <si>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</si>
  <si>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</si>
  <si>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</si>
  <si>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</si>
  <si>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</si>
  <si>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</si>
  <si>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</si>
  <si>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</si>
  <si>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</si>
  <si>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</si>
  <si>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</si>
  <si>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</si>
  <si>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</si>
  <si>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</si>
  <si>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</si>
  <si>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</si>
  <si>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</si>
  <si>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</si>
  <si>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</si>
  <si>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</si>
  <si>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</si>
  <si>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</si>
  <si>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</si>
  <si>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</si>
  <si>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</si>
  <si>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</si>
  <si>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</si>
  <si>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</si>
  <si>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</si>
  <si>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</si>
  <si>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</si>
  <si>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</si>
  <si>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</si>
  <si>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</si>
  <si>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</si>
  <si>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</si>
  <si>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</si>
  <si>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</si>
  <si>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</si>
  <si>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</si>
  <si>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</si>
  <si>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</si>
  <si>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</si>
  <si>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</si>
  <si>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</si>
  <si>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</si>
  <si>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</si>
  <si>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</si>
  <si>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</si>
  <si>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</si>
  <si>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</si>
  <si>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</si>
  <si>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</si>
  <si>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</si>
  <si>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</si>
  <si>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</si>
  <si>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</si>
  <si>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</si>
  <si>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</si>
  <si>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</si>
  <si>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</si>
  <si>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</si>
  <si>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</si>
  <si>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</si>
  <si>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</si>
  <si>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</si>
  <si>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</si>
  <si>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</si>
  <si>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</si>
  <si>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</si>
  <si>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</si>
  <si>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</si>
  <si>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</si>
  <si>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</si>
  <si>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</si>
  <si>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</si>
  <si>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</si>
  <si>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</si>
  <si>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</si>
  <si>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</si>
  <si>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</si>
  <si>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</si>
  <si>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</si>
  <si>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</si>
  <si>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</si>
  <si>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</si>
  <si>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</si>
  <si>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</si>
  <si>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</si>
  <si>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</si>
  <si>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</si>
  <si>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</si>
  <si>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</si>
  <si>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</si>
  <si>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</si>
  <si>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</si>
  <si>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</si>
  <si>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</si>
  <si>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</si>
  <si>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</si>
  <si>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</si>
  <si>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</si>
  <si>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</si>
  <si>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</si>
  <si>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</si>
  <si>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</si>
  <si>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</si>
  <si>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</si>
  <si>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</si>
  <si>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</si>
  <si>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</si>
  <si>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</si>
  <si>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</si>
  <si>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</si>
  <si>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</si>
  <si>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</si>
  <si>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</si>
  <si>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</si>
  <si>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</si>
  <si>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</si>
  <si>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</si>
  <si>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</si>
  <si>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</si>
  <si>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</si>
  <si>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</si>
  <si>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</si>
  <si>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</si>
  <si>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</si>
  <si>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</si>
  <si>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</si>
  <si>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</si>
  <si>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</si>
  <si>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</si>
  <si>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</si>
  <si>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</si>
  <si>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</si>
  <si>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</si>
  <si>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</si>
  <si>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</si>
  <si>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</si>
  <si>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</si>
  <si>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</si>
  <si>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</si>
  <si>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</si>
  <si>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</si>
  <si>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</si>
  <si>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</si>
  <si>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</si>
  <si>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</si>
  <si>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</si>
  <si>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</si>
  <si>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</si>
  <si>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</si>
  <si>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</si>
  <si>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</si>
  <si>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</si>
  <si>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</si>
  <si>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</si>
  <si>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</si>
  <si>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</si>
  <si>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</si>
  <si>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</si>
  <si>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</si>
  <si>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</si>
  <si>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</si>
  <si>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</si>
  <si>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</si>
  <si>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</si>
  <si>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</si>
  <si>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</si>
  <si>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</si>
  <si>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</si>
  <si>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</si>
  <si>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</si>
  <si>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</si>
  <si>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</si>
  <si>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</si>
  <si>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</si>
  <si>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</si>
  <si>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</si>
  <si>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</si>
  <si>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</si>
  <si>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</si>
  <si>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</si>
  <si>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</si>
  <si>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</si>
  <si>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</si>
  <si>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</si>
  <si>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</si>
  <si>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</si>
  <si>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</si>
  <si>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</si>
  <si>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</si>
  <si>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</si>
  <si>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</si>
  <si>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</si>
  <si>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</si>
  <si>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</si>
  <si>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</si>
  <si>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</si>
  <si>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</si>
  <si>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</si>
  <si>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</si>
  <si>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</si>
  <si>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</si>
  <si>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</si>
  <si>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</si>
  <si>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</si>
  <si>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</si>
  <si>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</si>
  <si>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</si>
  <si>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</si>
  <si>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</si>
  <si>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</si>
  <si>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</si>
  <si>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</si>
  <si>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</si>
  <si>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</si>
  <si>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</si>
  <si>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</si>
  <si>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</si>
  <si>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</si>
  <si>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</si>
  <si>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</si>
  <si>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</si>
  <si>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</si>
  <si>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</si>
  <si>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</si>
  <si>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</si>
  <si>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</si>
  <si>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</si>
  <si>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</si>
  <si>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</si>
  <si>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</si>
  <si>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</si>
  <si>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</si>
  <si>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</si>
  <si>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</si>
  <si>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</si>
  <si>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</si>
  <si>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</si>
  <si>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</si>
  <si>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</si>
  <si>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</si>
  <si>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</si>
  <si>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</si>
  <si>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</si>
  <si>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</si>
  <si>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</si>
  <si>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</si>
  <si>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</si>
  <si>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</si>
  <si>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</si>
  <si>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</si>
  <si>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</si>
  <si>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</si>
  <si>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</si>
  <si>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</si>
  <si>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</si>
  <si>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</si>
  <si>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</si>
  <si>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</si>
  <si>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</si>
  <si>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</si>
  <si>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</si>
  <si>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</si>
  <si>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</si>
  <si>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</si>
  <si>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</si>
  <si>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</si>
  <si>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</si>
  <si>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</si>
  <si>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</si>
  <si>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</si>
  <si>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</si>
  <si>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</si>
  <si>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</si>
  <si>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</si>
  <si>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</si>
  <si>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</si>
  <si>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</si>
  <si>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</si>
  <si>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</si>
  <si>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</si>
  <si>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</si>
  <si>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</si>
  <si>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</si>
  <si>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</si>
  <si>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</si>
  <si>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</si>
  <si>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</si>
  <si>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</si>
  <si>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</si>
  <si>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</si>
  <si>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</si>
  <si>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</si>
  <si>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</si>
  <si>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</si>
  <si>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</si>
  <si>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</si>
  <si>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</si>
  <si>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</si>
  <si>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</si>
  <si>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</si>
  <si>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</si>
  <si>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</si>
  <si>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</si>
  <si>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</si>
  <si>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</si>
  <si>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</si>
  <si>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</si>
  <si>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</si>
  <si>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</si>
  <si>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</si>
  <si>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</si>
  <si>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</si>
  <si>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</si>
  <si>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</si>
  <si>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</si>
  <si>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</si>
  <si>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</si>
  <si>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</si>
  <si>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</si>
  <si>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</si>
  <si>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</si>
  <si>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</si>
  <si>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</si>
  <si>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</si>
  <si>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</si>
  <si>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</si>
  <si>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</si>
  <si>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</si>
  <si>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</si>
  <si>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</si>
  <si>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</si>
  <si>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</si>
  <si>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</si>
  <si>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</si>
  <si>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</si>
  <si>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</si>
  <si>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</si>
  <si>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</si>
  <si>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</si>
  <si>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</si>
  <si>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</si>
  <si>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</si>
  <si>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</si>
  <si>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</si>
  <si>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</si>
  <si>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</si>
  <si>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</si>
  <si>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</si>
  <si>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</si>
  <si>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</si>
  <si>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</si>
  <si>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</si>
  <si>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</si>
  <si>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</si>
  <si>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</si>
  <si>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</si>
  <si>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</si>
  <si>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</si>
  <si>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</si>
  <si>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</si>
  <si>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</si>
  <si>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</si>
  <si>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</si>
  <si>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</si>
  <si>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</si>
  <si>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</si>
  <si>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</si>
  <si>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</si>
  <si>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</si>
  <si>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</si>
  <si>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</si>
  <si>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</si>
  <si>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</si>
  <si>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</si>
  <si>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</si>
  <si>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</si>
  <si>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</si>
  <si>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</si>
  <si>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</si>
  <si>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</si>
  <si>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</si>
  <si>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</si>
  <si>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</si>
  <si>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</si>
  <si>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</si>
  <si>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</si>
  <si>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</si>
  <si>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</si>
  <si>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</si>
  <si>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</si>
  <si>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</si>
  <si>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</si>
  <si>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</si>
  <si>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</si>
  <si>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</si>
  <si>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</si>
  <si>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</si>
  <si>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</si>
  <si>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</si>
  <si>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</si>
  <si>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</si>
  <si>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</si>
  <si>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</si>
  <si>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</si>
  <si>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</si>
  <si>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</si>
  <si>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</si>
  <si>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</si>
  <si>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</si>
  <si>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</si>
  <si>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</si>
  <si>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</si>
  <si>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</si>
  <si>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</si>
  <si>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</si>
  <si>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</si>
  <si>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</si>
  <si>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</si>
  <si>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</si>
  <si>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</si>
  <si>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</si>
  <si>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</si>
  <si>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</si>
  <si>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</si>
  <si>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</si>
  <si>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</si>
  <si>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</si>
  <si>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</si>
  <si>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</si>
  <si>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</si>
  <si>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</si>
  <si>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</si>
  <si>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</si>
  <si>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</si>
  <si>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</si>
  <si>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</si>
  <si>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</si>
  <si>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</si>
  <si>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</si>
  <si>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</si>
  <si>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</si>
  <si>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</si>
  <si>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</si>
  <si>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</si>
  <si>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</si>
  <si>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</si>
  <si>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</si>
  <si>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</si>
  <si>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</si>
  <si>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</si>
  <si>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</si>
  <si>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</si>
  <si>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</si>
  <si>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</si>
  <si>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</si>
  <si>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</si>
  <si>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</si>
  <si>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</si>
  <si>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</si>
  <si>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</si>
  <si>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</si>
  <si>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</si>
  <si>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</si>
  <si>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</si>
  <si>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</si>
  <si>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</si>
  <si>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</si>
  <si>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</si>
  <si>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</si>
  <si>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</si>
  <si>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</si>
  <si>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</si>
  <si>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</si>
  <si>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</si>
  <si>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</si>
  <si>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</si>
  <si>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</si>
  <si>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</si>
  <si>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</si>
  <si>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</si>
  <si>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</si>
  <si>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</si>
  <si>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</si>
  <si>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</si>
  <si>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</si>
  <si>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</si>
  <si>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</si>
  <si>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</si>
  <si>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</si>
  <si>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</si>
  <si>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</si>
  <si>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</si>
  <si>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</si>
  <si>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</si>
  <si>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</si>
  <si>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</si>
  <si>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</si>
  <si>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</si>
  <si>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</si>
  <si>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</si>
  <si>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</si>
  <si>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</si>
  <si>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</si>
  <si>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</si>
  <si>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</si>
  <si>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</si>
  <si>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</si>
  <si>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</si>
  <si>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</si>
  <si>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</si>
  <si>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</si>
  <si>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</si>
  <si>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</si>
  <si>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</si>
  <si>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</si>
  <si>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</si>
  <si>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</si>
  <si>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</si>
  <si>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</si>
  <si>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</si>
  <si>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</si>
  <si>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</si>
  <si>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</si>
  <si>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</si>
  <si>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</si>
  <si>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</si>
  <si>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</si>
  <si>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</si>
  <si>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</si>
  <si>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</si>
  <si>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</si>
  <si>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</si>
  <si>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</si>
  <si>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</si>
  <si>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</si>
  <si>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</si>
  <si>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</si>
  <si>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</si>
  <si>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</si>
  <si>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</si>
  <si>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</si>
  <si>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</si>
  <si>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</si>
  <si>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</si>
  <si>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</si>
  <si>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</si>
  <si>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</si>
  <si>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</si>
  <si>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</si>
  <si>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</si>
  <si>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</si>
  <si>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</si>
  <si>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</si>
  <si>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</si>
  <si>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</si>
  <si>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</si>
  <si>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</si>
  <si>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</si>
  <si>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</si>
  <si>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</si>
  <si>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</si>
  <si>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</si>
  <si>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</si>
  <si>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</si>
  <si>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</si>
  <si>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</si>
  <si>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</si>
  <si>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</si>
  <si>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</si>
  <si>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</si>
  <si>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</si>
  <si>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</si>
  <si>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</si>
  <si>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</si>
  <si>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</si>
  <si>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</si>
  <si>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</si>
  <si>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</si>
  <si>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</si>
  <si>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</si>
  <si>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</si>
  <si>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</si>
  <si>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</si>
  <si>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</si>
  <si>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</si>
  <si>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</si>
  <si>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</si>
  <si>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</si>
  <si>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</si>
  <si>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</si>
  <si>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</si>
  <si>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</si>
  <si>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</si>
  <si>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</si>
  <si>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</si>
  <si>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</si>
  <si>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</si>
  <si>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</si>
  <si>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</si>
  <si>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</si>
  <si>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</si>
  <si>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</si>
  <si>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</si>
  <si>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</si>
  <si>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</si>
  <si>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</si>
  <si>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</si>
  <si>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</si>
  <si>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</si>
  <si>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</si>
  <si>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</si>
  <si>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</si>
  <si>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</si>
  <si>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</si>
  <si>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</si>
  <si>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</si>
  <si>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</si>
  <si>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</si>
  <si>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</si>
  <si>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</si>
  <si>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</si>
  <si>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</si>
  <si>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</si>
  <si>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</si>
  <si>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</si>
  <si>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</si>
  <si>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</si>
  <si>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</si>
  <si>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</si>
  <si>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</si>
  <si>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</si>
  <si>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</si>
  <si>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</si>
  <si>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</si>
  <si>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</si>
  <si>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</si>
  <si>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</si>
  <si>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</si>
  <si>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</si>
  <si>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</si>
  <si>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</si>
  <si>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</si>
  <si>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</si>
  <si>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</si>
  <si>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</si>
  <si>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</si>
  <si>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</si>
  <si>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</si>
  <si>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</si>
  <si>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</si>
  <si>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</si>
  <si>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</si>
  <si>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</si>
  <si>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</si>
  <si>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</si>
  <si>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</si>
  <si>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</si>
  <si>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</si>
  <si>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</si>
  <si>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</si>
  <si>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</si>
  <si>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</si>
  <si>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</si>
  <si>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</si>
  <si>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</si>
  <si>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</si>
  <si>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</si>
  <si>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</si>
  <si>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</si>
  <si>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</si>
  <si>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</si>
  <si>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</si>
  <si>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</si>
  <si>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</si>
  <si>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</si>
  <si>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</si>
  <si>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</si>
  <si>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</si>
  <si>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</si>
  <si>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</si>
  <si>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</si>
  <si>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</si>
  <si>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</si>
  <si>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</si>
  <si>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</si>
  <si>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</si>
  <si>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</si>
  <si>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</si>
  <si>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</si>
  <si>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</si>
  <si>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</si>
  <si>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</si>
  <si>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</si>
  <si>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</si>
  <si>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</si>
  <si>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</si>
  <si>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</si>
  <si>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</si>
  <si>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</si>
  <si>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</si>
  <si>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</si>
  <si>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</si>
  <si>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</si>
  <si>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</si>
  <si>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</si>
  <si>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</si>
  <si>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</si>
  <si>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</si>
  <si>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</si>
  <si>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</si>
  <si>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</si>
  <si>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</si>
  <si>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</si>
  <si>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</si>
  <si>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</si>
  <si>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</si>
  <si>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</si>
  <si>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</si>
  <si>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</si>
  <si>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</si>
  <si>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</si>
  <si>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</si>
  <si>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</si>
  <si>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</si>
  <si>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</si>
  <si>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</si>
  <si>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</si>
  <si>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</si>
  <si>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</si>
  <si>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</si>
  <si>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</si>
  <si>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</si>
  <si>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</si>
  <si>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</si>
  <si>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</si>
  <si>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</si>
  <si>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</si>
  <si>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</si>
  <si>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</si>
  <si>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</si>
  <si>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</si>
  <si>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</si>
  <si>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</si>
  <si>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</si>
  <si>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</si>
  <si>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</si>
  <si>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</si>
  <si>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</si>
  <si>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</si>
  <si>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</si>
  <si>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</si>
  <si>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</si>
  <si>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</si>
  <si>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</si>
  <si>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</si>
  <si>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</si>
  <si>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</si>
  <si>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</si>
  <si>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</si>
  <si>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</si>
  <si>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</si>
  <si>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</si>
  <si>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</si>
  <si>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</si>
  <si>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</si>
  <si>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</si>
  <si>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</si>
  <si>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</si>
  <si>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</si>
  <si>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</si>
  <si>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</si>
  <si>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</si>
  <si>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</si>
  <si>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</si>
  <si>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</si>
  <si>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</si>
  <si>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</si>
  <si>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</si>
  <si>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</si>
  <si>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</si>
  <si>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</si>
  <si>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</si>
  <si>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</si>
  <si>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</si>
  <si>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</si>
  <si>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</si>
  <si>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</si>
  <si>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</si>
  <si>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</si>
  <si>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</si>
  <si>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</si>
  <si>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</si>
  <si>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</si>
  <si>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</si>
  <si>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</si>
  <si>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</si>
  <si>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</si>
  <si>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</si>
  <si>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</si>
  <si>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</si>
  <si>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</si>
  <si>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</si>
  <si>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</si>
  <si>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</si>
  <si>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</si>
  <si>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</si>
  <si>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</si>
  <si>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</si>
  <si>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</si>
  <si>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</si>
  <si>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</si>
  <si>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</si>
  <si>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</si>
  <si>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</si>
  <si>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</si>
  <si>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</si>
  <si>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</si>
  <si>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</si>
  <si>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</si>
  <si>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</si>
  <si>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</si>
  <si>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</si>
  <si>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</si>
  <si>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</si>
  <si>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</si>
  <si>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</si>
  <si>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</si>
  <si>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</si>
  <si>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</si>
  <si>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</si>
  <si>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</si>
  <si>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</si>
  <si>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</si>
  <si>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</si>
  <si>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</si>
  <si>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</si>
  <si>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</si>
  <si>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</si>
  <si>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</si>
  <si>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</si>
  <si>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</si>
  <si>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</si>
  <si>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</si>
  <si>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</si>
  <si>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</si>
  <si>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</si>
  <si>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</si>
  <si>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</si>
  <si>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</si>
  <si>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</si>
  <si>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</si>
  <si>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</si>
  <si>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</si>
  <si>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</si>
  <si>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</si>
  <si>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</si>
  <si>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</si>
  <si>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</si>
  <si>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</si>
  <si>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</si>
  <si>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</si>
  <si>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</si>
  <si>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</si>
  <si>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</si>
  <si>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</si>
  <si>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</si>
  <si>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</si>
  <si>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</si>
  <si>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</si>
  <si>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</si>
  <si>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</si>
  <si>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</si>
  <si>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</si>
  <si>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</si>
  <si>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</si>
  <si>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</si>
  <si>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</si>
  <si>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</si>
  <si>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</si>
  <si>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</si>
  <si>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</si>
  <si>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</si>
  <si>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</si>
  <si>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</si>
  <si>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</si>
  <si>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</si>
  <si>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</si>
  <si>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</si>
  <si>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</si>
  <si>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</si>
  <si>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</si>
  <si>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</si>
  <si>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</si>
  <si>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</si>
  <si>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</si>
  <si>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</si>
  <si>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</si>
  <si>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</si>
  <si>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</si>
  <si>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</si>
  <si>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</si>
  <si>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</si>
  <si>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</si>
  <si>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</si>
  <si>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</si>
  <si>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</si>
  <si>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</si>
  <si>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</si>
  <si>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</si>
  <si>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</si>
  <si>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</si>
  <si>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</si>
  <si>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</si>
  <si>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</si>
  <si>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</si>
  <si>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</si>
  <si>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</si>
  <si>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</si>
  <si>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</si>
  <si>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</si>
  <si>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</si>
  <si>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</si>
  <si>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</si>
  <si>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</si>
  <si>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</si>
  <si>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</si>
  <si>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</si>
  <si>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</si>
  <si>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</si>
  <si>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</si>
  <si>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</si>
  <si>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</si>
  <si>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</si>
  <si>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</si>
  <si>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</si>
  <si>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</si>
  <si>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</si>
  <si>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</si>
  <si>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</si>
  <si>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</si>
  <si>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</si>
  <si>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</si>
  <si>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</si>
  <si>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</si>
  <si>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</si>
  <si>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</si>
  <si>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</si>
  <si>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</si>
  <si>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</si>
  <si>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</si>
  <si>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</si>
  <si>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</si>
  <si>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</si>
  <si>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</si>
  <si>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</si>
  <si>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</si>
  <si>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</si>
  <si>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</si>
  <si>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</si>
  <si>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</si>
  <si>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</si>
  <si>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</si>
  <si>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</si>
  <si>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</si>
  <si>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</si>
  <si>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</si>
  <si>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</si>
  <si>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</si>
  <si>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</si>
  <si>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</si>
  <si>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</si>
  <si>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</si>
  <si>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</si>
  <si>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</si>
  <si>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</si>
  <si>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</si>
  <si>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</si>
  <si>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</si>
  <si>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</si>
  <si>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</si>
  <si>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</si>
  <si>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</si>
  <si>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</si>
  <si>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</si>
  <si>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</si>
  <si>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</si>
  <si>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</si>
  <si>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</si>
  <si>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</si>
  <si>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</si>
  <si>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</si>
  <si>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</si>
  <si>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</si>
  <si>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</si>
  <si>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</si>
  <si>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</si>
  <si>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</si>
  <si>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</si>
  <si>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</si>
  <si>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</si>
  <si>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</si>
  <si>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</si>
  <si>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</si>
  <si>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</si>
  <si>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</si>
  <si>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</si>
  <si>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</si>
  <si>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</si>
  <si>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</si>
  <si>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</si>
  <si>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</si>
  <si>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</si>
  <si>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</si>
  <si>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</si>
  <si>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</si>
  <si>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</si>
  <si>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</si>
  <si>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</si>
  <si>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</si>
  <si>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</si>
  <si>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</si>
  <si>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</si>
  <si>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</si>
  <si>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</si>
  <si>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</si>
  <si>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</si>
  <si>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</si>
  <si>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</si>
  <si>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</si>
  <si>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</si>
  <si>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</si>
  <si>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</si>
  <si>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</si>
  <si>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</si>
  <si>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</si>
  <si>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</si>
  <si>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</si>
  <si>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</si>
  <si>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</si>
  <si>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</si>
  <si>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</si>
  <si>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</si>
  <si>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</si>
  <si>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</si>
  <si>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</si>
  <si>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</si>
  <si>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</si>
  <si>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</si>
  <si>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</si>
  <si>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</si>
  <si>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</si>
  <si>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</si>
  <si>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</si>
  <si>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</si>
  <si>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</si>
  <si>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</si>
  <si>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</si>
  <si>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</si>
  <si>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</si>
  <si>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</si>
  <si>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</si>
  <si>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</si>
  <si>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</si>
  <si>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</si>
  <si>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</si>
  <si>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</si>
  <si>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</si>
  <si>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</si>
  <si>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</si>
  <si>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</si>
  <si>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</si>
  <si>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</si>
  <si>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</si>
  <si>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</si>
  <si>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</si>
  <si>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</si>
  <si>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</si>
  <si>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</si>
  <si>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</si>
  <si>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</si>
  <si>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</si>
  <si>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</si>
  <si>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</si>
  <si>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</si>
  <si>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</si>
  <si>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</si>
  <si>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</si>
  <si>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</si>
  <si>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</si>
  <si>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</si>
  <si>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</si>
  <si>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</si>
  <si>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</si>
  <si>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</si>
  <si>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</si>
  <si>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</si>
  <si>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</si>
  <si>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</si>
  <si>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</si>
  <si>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</si>
  <si>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</si>
  <si>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</si>
  <si>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</si>
  <si>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</si>
  <si>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</si>
  <si>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</si>
  <si>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</si>
  <si>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</si>
  <si>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</si>
  <si>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</si>
  <si>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</si>
  <si>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</si>
  <si>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</si>
  <si>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</si>
  <si>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</si>
  <si>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</si>
  <si>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</si>
  <si>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</si>
  <si>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</si>
  <si>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</si>
  <si>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</si>
  <si>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</si>
  <si>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</si>
  <si>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</si>
  <si>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</si>
  <si>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</si>
  <si>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</si>
  <si>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</si>
  <si>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</si>
  <si>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</si>
  <si>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</si>
  <si>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</si>
  <si>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</si>
  <si>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</si>
  <si>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</si>
  <si>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</si>
  <si>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</si>
  <si>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</si>
  <si>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</si>
  <si>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</si>
  <si>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</si>
  <si>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</si>
  <si>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</si>
  <si>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</si>
  <si>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</si>
  <si>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</si>
  <si>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</si>
  <si>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</si>
  <si>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</si>
  <si>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</si>
  <si>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</si>
  <si>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</si>
  <si>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</si>
  <si>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</si>
  <si>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</si>
  <si>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</si>
  <si>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</si>
  <si>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</si>
  <si>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</si>
  <si>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</si>
  <si>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</si>
  <si>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</si>
  <si>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</si>
  <si>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</si>
  <si>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</si>
  <si>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</si>
  <si>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</si>
  <si>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</si>
  <si>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</si>
  <si>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</si>
  <si>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</si>
  <si>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</si>
  <si>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</si>
  <si>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</si>
  <si>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</si>
  <si>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</si>
  <si>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</si>
  <si>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</si>
  <si>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</si>
  <si>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</si>
  <si>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</si>
  <si>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</si>
  <si>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</si>
  <si>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</si>
  <si>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</si>
  <si>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</si>
  <si>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</si>
  <si>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</si>
  <si>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</si>
  <si>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</si>
  <si>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</si>
  <si>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</si>
  <si>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</si>
  <si>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</si>
  <si>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</si>
  <si>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</si>
  <si>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</si>
  <si>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</si>
  <si>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</si>
  <si>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</si>
  <si>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</si>
  <si>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</si>
  <si>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</si>
  <si>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</si>
  <si>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</si>
  <si>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</si>
  <si>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</si>
  <si>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</si>
  <si>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</si>
  <si>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</si>
  <si>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</si>
  <si>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</si>
  <si>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</si>
  <si>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</si>
  <si>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</si>
  <si>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</si>
  <si>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</si>
  <si>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</si>
  <si>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</si>
  <si>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</si>
  <si>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</si>
  <si>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</si>
  <si>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</si>
  <si>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</si>
  <si>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</si>
  <si>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</si>
  <si>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</si>
  <si>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</si>
  <si>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</si>
  <si>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</si>
  <si>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</si>
  <si>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</si>
  <si>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</si>
  <si>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</si>
  <si>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</si>
  <si>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</si>
  <si>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</si>
  <si>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</si>
  <si>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</si>
  <si>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</si>
  <si>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</si>
  <si>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</si>
  <si>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</si>
  <si>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</si>
  <si>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</si>
  <si>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</si>
  <si>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</si>
  <si>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</si>
  <si>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</si>
  <si>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</si>
  <si>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</si>
  <si>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</si>
  <si>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</si>
  <si>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</si>
  <si>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</si>
  <si>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</si>
  <si>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</si>
  <si>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</si>
  <si>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</si>
  <si>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</si>
  <si>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</si>
  <si>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</si>
  <si>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</si>
  <si>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</si>
  <si>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</si>
  <si>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</si>
  <si>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</si>
  <si>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</si>
  <si>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</si>
  <si>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</si>
  <si>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</si>
  <si>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</si>
  <si>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</si>
  <si>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</si>
  <si>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</si>
  <si>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</si>
  <si>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</si>
  <si>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</si>
  <si>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</si>
  <si>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</si>
  <si>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</si>
  <si>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</si>
  <si>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</si>
  <si>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</si>
  <si>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</si>
  <si>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</si>
  <si>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</si>
  <si>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</si>
  <si>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</si>
  <si>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</si>
  <si>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</si>
  <si>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</si>
  <si>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</si>
  <si>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</si>
  <si>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</si>
  <si>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</si>
  <si>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</si>
  <si>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</si>
  <si>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</si>
  <si>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</si>
  <si>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</si>
  <si>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</si>
  <si>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</si>
  <si>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</si>
  <si>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</si>
  <si>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</si>
  <si>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</si>
  <si>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</si>
  <si>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</si>
  <si>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</si>
  <si>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</si>
  <si>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</si>
  <si>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</si>
  <si>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</si>
  <si>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</si>
  <si>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</si>
  <si>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</si>
  <si>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</si>
  <si>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</si>
  <si>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</si>
  <si>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</si>
  <si>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</si>
  <si>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</si>
  <si>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</si>
  <si>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</si>
  <si>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</si>
  <si>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</si>
  <si>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</si>
  <si>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</si>
  <si>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</si>
  <si>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</si>
  <si>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</si>
  <si>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</si>
  <si>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</si>
  <si>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</si>
  <si>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</si>
  <si>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</si>
  <si>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</si>
  <si>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</si>
  <si>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</si>
  <si>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</si>
  <si>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</si>
  <si>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</si>
  <si>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</si>
  <si>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</si>
  <si>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</si>
  <si>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</si>
  <si>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</si>
  <si>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</si>
  <si>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</si>
  <si>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</si>
  <si>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</si>
  <si>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</si>
  <si>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</si>
  <si>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</si>
  <si>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</si>
  <si>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</si>
  <si>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</si>
  <si>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</si>
  <si>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</si>
  <si>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</si>
  <si>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</si>
  <si>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</si>
  <si>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</si>
  <si>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</si>
  <si>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</si>
  <si>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</si>
  <si>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</si>
  <si>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</si>
  <si>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</si>
  <si>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</si>
  <si>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</si>
  <si>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</si>
  <si>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</si>
  <si>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</si>
  <si>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</si>
  <si>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</si>
  <si>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</si>
  <si>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</si>
  <si>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</si>
  <si>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</si>
  <si>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</si>
  <si>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</si>
  <si>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</si>
  <si>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</si>
  <si>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</si>
  <si>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</si>
  <si>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</si>
  <si>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</si>
  <si>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</si>
  <si>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</si>
  <si>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</si>
  <si>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</si>
  <si>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</si>
  <si>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</si>
  <si>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</si>
  <si>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</si>
  <si>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</si>
  <si>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</si>
  <si>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</si>
  <si>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</si>
  <si>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</si>
  <si>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</si>
  <si>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</si>
  <si>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</si>
  <si>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</si>
  <si>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</si>
  <si>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</si>
  <si>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</si>
  <si>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</si>
  <si>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</si>
  <si>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</si>
  <si>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</si>
  <si>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</si>
  <si>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</si>
  <si>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</si>
  <si>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</si>
  <si>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</si>
  <si>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</si>
  <si>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</si>
  <si>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</si>
  <si>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</si>
  <si>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</si>
  <si>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</si>
  <si>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</si>
  <si>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</si>
  <si>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</si>
  <si>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</si>
  <si>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</si>
  <si>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</si>
  <si>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</si>
  <si>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</si>
  <si>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</si>
  <si>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</si>
  <si>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</si>
  <si>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</si>
  <si>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</si>
  <si>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</si>
  <si>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</si>
  <si>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</si>
  <si>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</si>
  <si>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</si>
  <si>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</si>
  <si>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</si>
  <si>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</si>
  <si>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</si>
  <si>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</si>
  <si>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</si>
  <si>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</si>
  <si>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</si>
  <si>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</si>
  <si>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</si>
  <si>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</si>
  <si>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</si>
  <si>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</si>
  <si>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</si>
  <si>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</si>
  <si>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</si>
  <si>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</si>
  <si>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</si>
  <si>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</si>
  <si>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</si>
  <si>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</si>
  <si>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</si>
  <si>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</si>
  <si>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</si>
  <si>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</si>
  <si>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</si>
  <si>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</si>
  <si>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</si>
  <si>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</si>
  <si>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</si>
  <si>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</si>
  <si>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</si>
  <si>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</si>
  <si>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</si>
  <si>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</si>
  <si>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</si>
  <si>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</si>
  <si>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</si>
  <si>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</si>
  <si>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</si>
  <si>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</si>
  <si>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</si>
  <si>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</si>
  <si>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</si>
  <si>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</si>
  <si>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</si>
  <si>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</si>
  <si>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</si>
  <si>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</si>
  <si>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</si>
  <si>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</si>
  <si>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</si>
  <si>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</si>
  <si>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</si>
  <si>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</si>
  <si>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</si>
  <si>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</si>
  <si>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</si>
  <si>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</si>
  <si>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</si>
  <si>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</si>
  <si>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</si>
  <si>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</si>
  <si>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</si>
  <si>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</si>
  <si>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</si>
  <si>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</si>
  <si>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</si>
  <si>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</si>
  <si>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</si>
  <si>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</si>
  <si>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</si>
  <si>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</si>
  <si>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</si>
  <si>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</si>
  <si>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</si>
  <si>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</si>
  <si>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</si>
  <si>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</si>
  <si>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</si>
  <si>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</si>
  <si>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</si>
  <si>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</si>
  <si>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</si>
  <si>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</si>
  <si>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</si>
  <si>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</si>
  <si>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</si>
  <si>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</si>
  <si>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</si>
  <si>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</si>
  <si>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</si>
  <si>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</si>
  <si>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</si>
  <si>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</si>
  <si>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</si>
  <si>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</si>
  <si>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</si>
  <si>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</si>
  <si>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</si>
  <si>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</si>
  <si>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</si>
  <si>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</si>
  <si>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</si>
  <si>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</si>
  <si>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</si>
  <si>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</si>
  <si>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</si>
  <si>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</si>
  <si>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</si>
  <si>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</si>
  <si>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</si>
  <si>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</si>
  <si>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</si>
  <si>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</si>
  <si>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</si>
  <si>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</si>
  <si>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</si>
  <si>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</si>
  <si>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</si>
  <si>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</si>
  <si>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</si>
  <si>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</si>
  <si>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</si>
  <si>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</si>
  <si>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</si>
  <si>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</si>
  <si>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</si>
  <si>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</si>
  <si>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</si>
  <si>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</si>
  <si>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</si>
  <si>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</si>
  <si>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</si>
  <si>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</si>
  <si>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</si>
  <si>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</si>
  <si>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</si>
  <si>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</si>
  <si>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</si>
  <si>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</si>
  <si>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</si>
  <si>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</si>
  <si>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</si>
  <si>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</si>
  <si>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</si>
  <si>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</si>
  <si>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</si>
  <si>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</si>
  <si>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</si>
  <si>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</si>
  <si>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</si>
  <si>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</si>
  <si>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</si>
  <si>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</si>
  <si>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</si>
  <si>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</si>
  <si>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</si>
  <si>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</si>
  <si>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</si>
  <si>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</si>
  <si>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</si>
  <si>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</si>
  <si>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</si>
  <si>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</si>
  <si>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</si>
  <si>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</si>
  <si>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</si>
  <si>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</si>
  <si>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</si>
  <si>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</si>
  <si>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</si>
  <si>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</si>
  <si>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</si>
  <si>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</si>
  <si>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</si>
  <si>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</si>
  <si>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</si>
  <si>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</si>
  <si>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</si>
  <si>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</si>
  <si>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</si>
  <si>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</si>
  <si>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</si>
  <si>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</si>
  <si>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</si>
  <si>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</si>
  <si>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</si>
  <si>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</si>
  <si>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</si>
  <si>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</si>
  <si>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</si>
  <si>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</si>
  <si>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</si>
  <si>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</si>
  <si>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</si>
  <si>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</si>
  <si>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</si>
  <si>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</si>
  <si>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</si>
  <si>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</si>
  <si>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</si>
  <si>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</si>
  <si>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</si>
  <si>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</si>
  <si>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</si>
  <si>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</si>
  <si>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</si>
  <si>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</si>
  <si>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</si>
  <si>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</si>
  <si>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</si>
  <si>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</si>
  <si>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</si>
  <si>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</si>
  <si>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</si>
  <si>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</si>
  <si>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</si>
  <si>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</si>
  <si>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</si>
  <si>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</si>
  <si>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</si>
  <si>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</si>
  <si>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</si>
  <si>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</si>
  <si>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</si>
  <si>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</si>
  <si>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</si>
  <si>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</si>
  <si>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</si>
  <si>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</si>
  <si>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</si>
  <si>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</si>
  <si>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</si>
  <si>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</si>
  <si>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</si>
  <si>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</si>
  <si>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</si>
  <si>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</si>
  <si>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</si>
  <si>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</si>
  <si>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</si>
  <si>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</si>
  <si>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</si>
  <si>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</si>
  <si>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</si>
  <si>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</si>
  <si>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</si>
  <si>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</si>
  <si>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</si>
  <si>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</si>
  <si>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</si>
  <si>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</si>
  <si>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</si>
  <si>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</si>
  <si>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</si>
  <si>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</si>
  <si>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</si>
  <si>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</si>
  <si>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</si>
  <si>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</si>
  <si>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</si>
  <si>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</si>
  <si>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</si>
  <si>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</si>
  <si>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</si>
  <si>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</si>
  <si>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</si>
  <si>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</si>
  <si>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</si>
  <si>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</si>
  <si>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</si>
  <si>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</si>
  <si>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</si>
  <si>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</si>
  <si>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</si>
  <si>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</si>
  <si>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</si>
  <si>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</si>
  <si>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</si>
  <si>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</si>
  <si>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</si>
  <si>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</si>
  <si>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</si>
  <si>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</si>
  <si>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</si>
  <si>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</si>
  <si>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</si>
  <si>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</si>
  <si>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</si>
  <si>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</si>
  <si>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</si>
  <si>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</si>
  <si>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</si>
  <si>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</si>
  <si>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</si>
  <si>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</si>
  <si>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</si>
  <si>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</si>
  <si>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</si>
  <si>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</si>
  <si>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</si>
  <si>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</si>
  <si>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</si>
  <si>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</si>
  <si>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</si>
  <si>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</si>
  <si>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</si>
  <si>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</si>
  <si>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</si>
  <si>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</si>
  <si>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</si>
  <si>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</si>
  <si>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</si>
  <si>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</si>
  <si>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</si>
  <si>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</si>
  <si>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</si>
  <si>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</si>
  <si>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</si>
  <si>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</si>
  <si>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</si>
  <si>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</si>
  <si>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</si>
  <si>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</si>
  <si>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</si>
  <si>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</si>
  <si>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</si>
  <si>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</si>
  <si>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</si>
  <si>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</si>
  <si>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</si>
  <si>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</si>
  <si>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</si>
  <si>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</si>
  <si>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</si>
  <si>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</si>
  <si>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</si>
  <si>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</si>
  <si>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</si>
  <si>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</si>
  <si>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</si>
  <si>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</si>
  <si>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</si>
  <si>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</si>
  <si>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</si>
  <si>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</si>
  <si>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</si>
  <si>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</si>
  <si>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</si>
  <si>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</si>
  <si>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</si>
  <si>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</si>
  <si>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</si>
  <si>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</si>
  <si>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</si>
  <si>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</si>
  <si>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</si>
  <si>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</si>
  <si>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</si>
  <si>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</si>
  <si>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</si>
  <si>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</si>
  <si>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</si>
  <si>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</si>
  <si>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</si>
  <si>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</si>
  <si>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</si>
  <si>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</si>
  <si>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</si>
  <si>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</si>
  <si>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</si>
  <si>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</si>
  <si>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</si>
  <si>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</si>
  <si>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</si>
  <si>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</si>
  <si>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</si>
  <si>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</si>
  <si>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</si>
  <si>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</si>
  <si>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</si>
  <si>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</si>
  <si>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</si>
  <si>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</si>
  <si>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</si>
  <si>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</si>
  <si>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</si>
  <si>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</si>
  <si>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</si>
  <si>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</si>
  <si>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</si>
  <si>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</si>
  <si>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</si>
  <si>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</si>
  <si>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</si>
  <si>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</si>
  <si>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</si>
  <si>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</si>
  <si>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</si>
  <si>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</si>
  <si>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</si>
  <si>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</si>
  <si>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</si>
  <si>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</si>
  <si>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</si>
  <si>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</si>
  <si>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</si>
  <si>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</si>
  <si>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</si>
  <si>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</si>
  <si>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</si>
  <si>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</si>
  <si>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</si>
  <si>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</si>
  <si>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</si>
  <si>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</si>
  <si>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</si>
  <si>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</si>
  <si>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</si>
  <si>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</si>
  <si>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</si>
  <si>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</si>
  <si>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</si>
  <si>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</si>
  <si>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</si>
  <si>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</si>
  <si>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</si>
  <si>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</si>
  <si>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</si>
  <si>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</si>
  <si>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</si>
  <si>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</si>
  <si>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</si>
  <si>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</si>
  <si>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</si>
  <si>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</si>
  <si>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</si>
  <si>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</si>
  <si>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</si>
  <si>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</si>
  <si>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</si>
  <si>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</si>
  <si>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</si>
  <si>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</si>
  <si>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</si>
  <si>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</si>
  <si>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</si>
  <si>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</si>
  <si>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</si>
  <si>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</si>
  <si>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</si>
  <si>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</si>
  <si>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</si>
  <si>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</si>
  <si>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</si>
  <si>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</si>
  <si>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</si>
  <si>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</si>
  <si>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</si>
  <si>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</si>
  <si>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</si>
  <si>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</si>
  <si>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</si>
  <si>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</si>
  <si>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</si>
  <si>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</si>
  <si>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</si>
  <si>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</si>
  <si>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</si>
  <si>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</si>
  <si>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</si>
  <si>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</si>
  <si>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</si>
  <si>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</si>
  <si>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</si>
  <si>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</si>
  <si>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</si>
  <si>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</si>
  <si>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</si>
  <si>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</si>
  <si>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</si>
  <si>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</si>
  <si>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</si>
  <si>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</si>
  <si>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</si>
  <si>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</si>
  <si>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</si>
  <si>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</si>
  <si>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</si>
  <si>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</si>
  <si>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</si>
  <si>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</si>
  <si>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</si>
  <si>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</si>
  <si>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</si>
  <si>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</si>
  <si>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</si>
  <si>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</si>
  <si>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</si>
  <si>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</si>
  <si>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</si>
  <si>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</si>
  <si>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</si>
  <si>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</si>
  <si>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</si>
  <si>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</si>
  <si>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</si>
  <si>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</si>
  <si>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</si>
  <si>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</si>
  <si>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</si>
  <si>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</si>
  <si>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</si>
  <si>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</si>
  <si>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</si>
  <si>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</si>
  <si>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</si>
  <si>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</si>
  <si>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</si>
  <si>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</si>
  <si>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</si>
  <si>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</si>
  <si>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</si>
  <si>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</si>
  <si>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</si>
  <si>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</si>
  <si>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</si>
  <si>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</si>
  <si>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</si>
  <si>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</si>
  <si>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</si>
  <si>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</si>
  <si>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</si>
  <si>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</si>
  <si>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</si>
  <si>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</si>
  <si>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</si>
  <si>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</si>
  <si>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</si>
  <si>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</si>
  <si>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</si>
  <si>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</si>
  <si>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</si>
  <si>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</si>
  <si>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</si>
  <si>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</si>
  <si>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</si>
  <si>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</si>
  <si>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</si>
  <si>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</si>
  <si>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</si>
  <si>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</si>
  <si>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</si>
  <si>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</si>
  <si>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</si>
  <si>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</si>
  <si>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</si>
  <si>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</si>
  <si>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</si>
  <si>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</si>
  <si>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</si>
  <si>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</si>
  <si>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</si>
  <si>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</si>
  <si>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</si>
  <si>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</si>
  <si>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</si>
  <si>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</si>
  <si>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</si>
  <si>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</si>
  <si>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</si>
  <si>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</si>
  <si>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</si>
  <si>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</si>
  <si>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</si>
  <si>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</si>
  <si>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</si>
  <si>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</si>
  <si>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</si>
  <si>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</si>
  <si>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</si>
  <si>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</si>
  <si>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</si>
  <si>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</si>
  <si>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</si>
  <si>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</si>
  <si>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</si>
  <si>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</si>
  <si>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</si>
  <si>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</si>
  <si>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</si>
  <si>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</si>
  <si>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</si>
  <si>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</si>
  <si>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</si>
  <si>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</si>
  <si>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</si>
  <si>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</si>
  <si>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</si>
  <si>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</si>
  <si>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</si>
  <si>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</si>
  <si>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</si>
  <si>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</si>
  <si>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</si>
  <si>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</si>
  <si>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</si>
  <si>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</si>
  <si>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</si>
  <si>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</si>
  <si>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</si>
  <si>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</si>
  <si>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</si>
  <si>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</si>
  <si>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</si>
  <si>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</si>
  <si>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</si>
  <si>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</si>
  <si>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</si>
  <si>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</si>
  <si>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</si>
  <si>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</si>
  <si>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</si>
  <si>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</si>
  <si>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</si>
  <si>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</si>
  <si>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</si>
  <si>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</si>
  <si>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</si>
  <si>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</si>
  <si>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</si>
  <si>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</si>
  <si>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</si>
  <si>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</si>
  <si>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</si>
  <si>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</si>
  <si>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</si>
  <si>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</si>
  <si>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</si>
  <si>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</si>
  <si>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</si>
  <si>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</si>
  <si>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</si>
  <si>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</si>
  <si>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</si>
  <si>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</si>
  <si>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</si>
  <si>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</si>
  <si>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</si>
  <si>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</si>
  <si>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</si>
  <si>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</si>
  <si>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</si>
  <si>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</si>
  <si>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</si>
  <si>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</si>
  <si>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</si>
  <si>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</si>
  <si>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</si>
  <si>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</si>
  <si>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</si>
  <si>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</si>
  <si>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</si>
  <si>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</si>
  <si>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</si>
  <si>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</si>
  <si>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</si>
  <si>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</si>
  <si>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</si>
  <si>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</si>
  <si>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</si>
  <si>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</si>
  <si>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</si>
  <si>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</si>
  <si>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</si>
  <si>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</si>
  <si>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</si>
  <si>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</si>
  <si>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</si>
  <si>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</si>
  <si>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</si>
  <si>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</si>
  <si>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</si>
  <si>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</si>
  <si>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</si>
  <si>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</si>
  <si>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</si>
  <si>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</si>
  <si>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</si>
  <si>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</si>
  <si>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</si>
  <si>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</si>
  <si>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</si>
  <si>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</si>
  <si>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</si>
  <si>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</si>
  <si>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</si>
  <si>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</si>
  <si>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</si>
  <si>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</si>
  <si>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</si>
  <si>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</si>
  <si>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</si>
  <si>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</si>
  <si>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</si>
  <si>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</si>
  <si>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</si>
  <si>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</si>
  <si>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</si>
  <si>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</si>
  <si>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</si>
  <si>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</si>
  <si>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</si>
  <si>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</si>
  <si>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</si>
  <si>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</si>
  <si>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</si>
  <si>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</si>
  <si>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</si>
  <si>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</si>
  <si>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</si>
  <si>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</si>
  <si>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</si>
  <si>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</si>
  <si>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</si>
  <si>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</si>
  <si>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</si>
  <si>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</si>
  <si>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</si>
  <si>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</si>
  <si>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</si>
  <si>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</si>
  <si>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</si>
  <si>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</si>
  <si>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</si>
  <si>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</si>
  <si>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</si>
  <si>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</si>
  <si>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</si>
  <si>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</si>
  <si>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</si>
  <si>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</si>
  <si>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</si>
  <si>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</si>
  <si>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</si>
  <si>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</si>
  <si>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</si>
  <si>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</si>
  <si>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</si>
  <si>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</si>
  <si>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</si>
  <si>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</si>
  <si>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</si>
  <si>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</si>
  <si>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</si>
  <si>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</si>
  <si>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</si>
  <si>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</si>
  <si>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</si>
  <si>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</si>
  <si>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</si>
  <si>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</si>
  <si>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</si>
  <si>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</si>
  <si>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</si>
  <si>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</si>
  <si>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</si>
  <si>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</si>
  <si>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</si>
  <si>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</si>
  <si>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</si>
  <si>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</si>
  <si>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</si>
  <si>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</si>
  <si>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</si>
  <si>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</si>
  <si>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</si>
  <si>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</si>
  <si>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</si>
  <si>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</si>
  <si>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</si>
  <si>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</si>
  <si>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</si>
  <si>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</si>
  <si>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</si>
  <si>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</si>
  <si>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</si>
  <si>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</si>
  <si>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</si>
  <si>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</si>
  <si>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</si>
  <si>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</si>
  <si>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</si>
  <si>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</si>
  <si>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</si>
  <si>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</si>
  <si>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</si>
  <si>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</si>
  <si>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</si>
  <si>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</si>
  <si>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</si>
  <si>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</si>
  <si>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</si>
  <si>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</si>
  <si>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</si>
  <si>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</si>
  <si>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</si>
  <si>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</si>
  <si>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</si>
  <si>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</si>
  <si>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</si>
  <si>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</si>
  <si>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</si>
  <si>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</si>
  <si>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</si>
  <si>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</si>
  <si>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</si>
  <si>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</si>
  <si>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</si>
  <si>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</si>
  <si>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</si>
  <si>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</si>
  <si>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</si>
  <si>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</si>
  <si>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</si>
  <si>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</si>
  <si>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</si>
  <si>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</si>
  <si>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</si>
  <si>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</si>
  <si>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</si>
  <si>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</si>
  <si>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</si>
  <si>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</si>
  <si>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</si>
  <si>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</si>
  <si>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</si>
  <si>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</si>
  <si>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</si>
  <si>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</si>
  <si>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</si>
  <si>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</si>
  <si>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</si>
  <si>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</si>
  <si>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</si>
  <si>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</si>
  <si>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</si>
  <si>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</si>
  <si>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</si>
  <si>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</si>
  <si>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</si>
  <si>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</si>
  <si>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</si>
  <si>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</si>
  <si>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</si>
  <si>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</si>
  <si>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</si>
  <si>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</si>
  <si>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</si>
  <si>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</si>
  <si>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</si>
  <si>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</si>
  <si>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</si>
  <si>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</si>
  <si>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</si>
  <si>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</si>
  <si>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</si>
  <si>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</si>
  <si>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</si>
  <si>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</si>
  <si>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</si>
  <si>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</si>
  <si>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</si>
  <si>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</si>
  <si>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</si>
  <si>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</si>
  <si>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</si>
  <si>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</si>
  <si>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</si>
  <si>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</si>
  <si>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</si>
  <si>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</si>
  <si>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</si>
  <si>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</si>
  <si>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</si>
  <si>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</si>
  <si>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</si>
  <si>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</si>
  <si>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</si>
  <si>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</si>
  <si>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</si>
  <si>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</si>
  <si>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</si>
  <si>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</si>
  <si>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</si>
  <si>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</si>
  <si>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</si>
  <si>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</si>
  <si>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</si>
  <si>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</si>
  <si>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</si>
  <si>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</si>
  <si>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</si>
  <si>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</si>
  <si>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</si>
  <si>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</si>
  <si>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</si>
  <si>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</si>
  <si>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</si>
  <si>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</si>
  <si>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</si>
  <si>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</si>
  <si>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</si>
  <si>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</si>
  <si>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</si>
  <si>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</si>
  <si>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</si>
  <si>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</si>
  <si>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</si>
  <si>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</si>
  <si>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</si>
  <si>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</si>
  <si>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</si>
  <si>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</si>
  <si>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</si>
  <si>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</si>
  <si>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</si>
  <si>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</si>
  <si>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</si>
  <si>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</si>
  <si>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</si>
  <si>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</si>
  <si>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</si>
  <si>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</si>
  <si>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</si>
  <si>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</si>
  <si>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</si>
  <si>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</si>
  <si>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</si>
  <si>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</si>
  <si>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</si>
  <si>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</si>
  <si>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</si>
  <si>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</si>
  <si>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</si>
  <si>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</si>
  <si>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</si>
  <si>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</si>
  <si>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</si>
  <si>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</si>
  <si>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</si>
  <si>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</si>
  <si>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</si>
  <si>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</si>
  <si>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</si>
  <si>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</si>
  <si>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</si>
  <si>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</si>
  <si>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</si>
  <si>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</si>
  <si>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</si>
  <si>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</si>
  <si>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</si>
  <si>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</si>
  <si>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</si>
  <si>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</si>
  <si>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</si>
  <si>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</si>
  <si>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</si>
  <si>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</si>
  <si>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</si>
  <si>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</si>
  <si>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</si>
  <si>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</si>
  <si>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</si>
  <si>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</si>
  <si>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</si>
  <si>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</si>
  <si>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</si>
  <si>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</si>
  <si>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</si>
  <si>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</si>
  <si>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</si>
  <si>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</si>
  <si>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</si>
  <si>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</si>
  <si>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</si>
  <si>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</si>
  <si>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</si>
  <si>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</si>
  <si>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</si>
  <si>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</si>
  <si>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</si>
  <si>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</si>
  <si>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</si>
  <si>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</si>
  <si>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</si>
  <si>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</si>
  <si>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</si>
  <si>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</si>
  <si>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</si>
  <si>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</si>
  <si>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</si>
  <si>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</si>
  <si>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</si>
  <si>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</si>
  <si>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</si>
  <si>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</si>
  <si>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</si>
  <si>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</si>
  <si>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</si>
  <si>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</si>
  <si>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</si>
  <si>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</si>
  <si>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</si>
  <si>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</si>
  <si>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</si>
  <si>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</si>
  <si>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</si>
  <si>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</si>
  <si>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</si>
  <si>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</si>
  <si>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</si>
  <si>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</si>
  <si>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</si>
  <si>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</si>
  <si>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</si>
  <si>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</si>
  <si>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</si>
  <si>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</si>
  <si>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</si>
  <si>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</si>
  <si>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</si>
  <si>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</si>
  <si>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</si>
  <si>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</si>
  <si>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</si>
  <si>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</si>
  <si>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</si>
  <si>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</si>
  <si>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</si>
  <si>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</si>
  <si>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</si>
  <si>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</si>
  <si>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</si>
  <si>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</si>
  <si>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</si>
  <si>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</si>
  <si>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</si>
  <si>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</si>
  <si>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</si>
  <si>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</si>
  <si>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</si>
  <si>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</si>
  <si>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</si>
  <si>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</si>
  <si>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</si>
  <si>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</si>
  <si>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</si>
  <si>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</si>
  <si>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</si>
  <si>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</si>
  <si>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</si>
  <si>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</si>
  <si>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</si>
  <si>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</si>
  <si>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</si>
  <si>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</si>
  <si>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</si>
  <si>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</si>
  <si>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</si>
  <si>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</si>
  <si>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</si>
  <si>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</si>
  <si>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</si>
  <si>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</si>
  <si>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</si>
  <si>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</si>
  <si>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</si>
  <si>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</si>
  <si>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</si>
  <si>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</si>
  <si>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</si>
  <si>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</si>
  <si>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</si>
  <si>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</si>
  <si>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</si>
  <si>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</si>
  <si>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</si>
  <si>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</si>
  <si>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</si>
  <si>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</si>
  <si>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</si>
  <si>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</si>
  <si>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</si>
  <si>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</si>
  <si>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</si>
  <si>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</si>
  <si>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</si>
  <si>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</si>
  <si>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</si>
  <si>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</si>
  <si>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</si>
  <si>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</si>
  <si>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</si>
  <si>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</si>
  <si>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</si>
  <si>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</si>
  <si>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</si>
  <si>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</si>
  <si>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</si>
  <si>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</si>
  <si>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</si>
  <si>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</si>
  <si>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</si>
  <si>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</si>
  <si>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</si>
  <si>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</si>
  <si>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</si>
  <si>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</si>
  <si>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</si>
  <si>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</si>
  <si>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</si>
  <si>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</si>
  <si>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</si>
  <si>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</si>
  <si>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</si>
  <si>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</si>
  <si>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</si>
  <si>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</si>
  <si>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</si>
  <si>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</si>
  <si>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</si>
  <si>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</si>
  <si>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</si>
  <si>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</si>
  <si>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</si>
  <si>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</si>
  <si>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</si>
  <si>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</si>
  <si>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</si>
  <si>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</si>
  <si>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</si>
  <si>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</si>
  <si>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</si>
  <si>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</si>
  <si>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</si>
  <si>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</si>
  <si>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</si>
  <si>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</si>
  <si>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</si>
  <si>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</si>
  <si>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</si>
  <si>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</si>
  <si>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</si>
  <si>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</si>
  <si>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</si>
  <si>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</si>
  <si>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</si>
  <si>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</si>
  <si>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</si>
  <si>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</si>
  <si>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</si>
  <si>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</si>
  <si>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</si>
  <si>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</si>
  <si>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</si>
  <si>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</si>
  <si>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</si>
  <si>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</si>
  <si>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</si>
  <si>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</si>
  <si>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</si>
  <si>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</si>
  <si>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</si>
  <si>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</si>
  <si>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</si>
  <si>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</si>
  <si>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</si>
  <si>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</si>
  <si>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</si>
  <si>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</si>
  <si>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</si>
  <si>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</si>
  <si>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</si>
  <si>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</si>
  <si>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</si>
  <si>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</si>
  <si>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</si>
  <si>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</si>
  <si>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</si>
  <si>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</si>
  <si>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</si>
  <si>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</si>
  <si>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</si>
  <si>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</si>
  <si>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</si>
  <si>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</si>
  <si>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</si>
  <si>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</si>
  <si>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</si>
  <si>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</si>
  <si>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</si>
  <si>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</si>
  <si>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</si>
  <si>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</si>
  <si>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</si>
  <si>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</si>
  <si>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</si>
  <si>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</si>
  <si>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</si>
  <si>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</si>
  <si>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</si>
  <si>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</si>
  <si>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</si>
  <si>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</si>
  <si>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</si>
  <si>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</si>
  <si>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</si>
  <si>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</si>
  <si>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</si>
  <si>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</si>
  <si>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</si>
  <si>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</si>
  <si>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</si>
  <si>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</si>
  <si>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</si>
  <si>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</si>
  <si>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</si>
  <si>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</si>
  <si>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</si>
  <si>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</si>
  <si>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</si>
  <si>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</si>
  <si>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</si>
  <si>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</si>
  <si>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</si>
  <si>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</si>
  <si>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</si>
  <si>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</si>
  <si>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</si>
  <si>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</si>
  <si>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</si>
  <si>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</si>
  <si>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</si>
  <si>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</si>
  <si>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</si>
  <si>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</si>
  <si>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</si>
  <si>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</si>
  <si>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</si>
  <si>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</si>
  <si>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</si>
  <si>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</si>
  <si>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</si>
  <si>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</si>
  <si>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</si>
  <si>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</si>
  <si>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</si>
  <si>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</si>
  <si>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</si>
  <si>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</si>
  <si>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</si>
  <si>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</si>
  <si>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</si>
  <si>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</si>
  <si>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</si>
  <si>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</si>
  <si>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</si>
  <si>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</si>
  <si>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</si>
  <si>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</si>
  <si>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</si>
  <si>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</si>
  <si>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</si>
  <si>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</si>
  <si>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</si>
  <si>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</si>
  <si>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</si>
  <si>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</si>
  <si>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</si>
  <si>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</si>
  <si>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</si>
  <si>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</si>
  <si>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</si>
  <si>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</si>
  <si>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</si>
  <si>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</si>
  <si>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</si>
  <si>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</si>
  <si>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</si>
  <si>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</si>
  <si>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</si>
  <si>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</si>
  <si>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</si>
  <si>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</si>
  <si>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</si>
  <si>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</si>
  <si>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</si>
  <si>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</si>
  <si>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</si>
  <si>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</si>
  <si>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</si>
  <si>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</si>
  <si>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</si>
  <si>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</si>
  <si>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</si>
  <si>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</si>
  <si>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</si>
  <si>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</si>
  <si>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</si>
  <si>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</si>
  <si>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</si>
  <si>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</si>
  <si>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</si>
  <si>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</si>
  <si>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</si>
  <si>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</si>
  <si>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</si>
  <si>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</si>
  <si>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</si>
  <si>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</si>
  <si>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</si>
  <si>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</si>
  <si>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</si>
  <si>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</si>
  <si>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</si>
  <si>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</si>
  <si>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</si>
  <si>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</si>
  <si>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</si>
  <si>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</si>
  <si>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</si>
  <si>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</si>
  <si>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</si>
  <si>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</si>
  <si>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</si>
  <si>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</si>
  <si>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</si>
  <si>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</si>
  <si>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</si>
  <si>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</si>
  <si>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</si>
  <si>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</si>
  <si>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</si>
  <si>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</si>
  <si>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</si>
  <si>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</si>
  <si>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</si>
  <si>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</si>
  <si>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</si>
  <si>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</si>
  <si>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</si>
  <si>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</si>
  <si>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</si>
  <si>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</si>
  <si>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</si>
  <si>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</si>
  <si>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</si>
  <si>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</si>
  <si>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</si>
  <si>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</si>
  <si>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</si>
  <si>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</si>
  <si>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</si>
  <si>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</si>
  <si>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</si>
  <si>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</si>
  <si>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</si>
  <si>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</si>
  <si>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</si>
  <si>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</si>
  <si>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</si>
  <si>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</si>
  <si>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</si>
  <si>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</si>
  <si>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</si>
  <si>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</si>
  <si>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</si>
  <si>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</si>
  <si>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</si>
  <si>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</si>
  <si>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</si>
  <si>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</si>
  <si>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</si>
  <si>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</si>
  <si>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</si>
  <si>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</si>
  <si>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</si>
  <si>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</si>
  <si>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</si>
  <si>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</si>
  <si>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</si>
  <si>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</si>
  <si>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</si>
  <si>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</si>
  <si>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</si>
  <si>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</si>
  <si>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</si>
  <si>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</si>
  <si>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</si>
  <si>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</si>
  <si>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</si>
  <si>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</si>
  <si>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</si>
  <si>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</si>
  <si>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</si>
  <si>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</si>
  <si>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</si>
  <si>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</si>
  <si>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</si>
  <si>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</si>
  <si>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</si>
  <si>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</si>
  <si>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</si>
  <si>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</si>
  <si>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</si>
  <si>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</si>
  <si>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</si>
  <si>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</si>
  <si>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</si>
  <si>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</si>
  <si>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</si>
  <si>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</si>
  <si>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</si>
  <si>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</si>
  <si>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</si>
  <si>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</si>
  <si>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</si>
  <si>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</si>
  <si>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</si>
  <si>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</si>
  <si>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</si>
  <si>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</si>
  <si>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</si>
  <si>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</si>
  <si>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</si>
  <si>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</si>
  <si>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</si>
  <si>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</si>
  <si>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</si>
  <si>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</si>
  <si>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</si>
  <si>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</si>
  <si>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</si>
  <si>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</si>
  <si>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</si>
  <si>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</si>
  <si>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</si>
  <si>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</si>
  <si>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</si>
  <si>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</si>
  <si>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</si>
  <si>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</si>
  <si>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</si>
  <si>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</si>
  <si>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</si>
  <si>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</si>
  <si>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</si>
  <si>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</si>
  <si>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</si>
  <si>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</si>
  <si>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</si>
  <si>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</si>
  <si>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</si>
  <si>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</si>
  <si>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</si>
  <si>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</si>
  <si>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</si>
  <si>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</si>
  <si>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</si>
  <si>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</si>
  <si>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</si>
  <si>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</si>
  <si>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</si>
  <si>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</si>
  <si>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</si>
  <si>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</si>
  <si>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</si>
  <si>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</si>
  <si>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</si>
  <si>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</si>
  <si>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</si>
  <si>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</si>
  <si>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</si>
  <si>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</si>
  <si>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</si>
  <si>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</si>
  <si>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</si>
  <si>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</si>
  <si>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</si>
  <si>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</si>
  <si>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</si>
  <si>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</si>
  <si>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</si>
  <si>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</si>
  <si>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</si>
  <si>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</si>
  <si>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</si>
  <si>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</si>
  <si>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</si>
  <si>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</si>
  <si>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</si>
  <si>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</si>
  <si>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</si>
  <si>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</si>
  <si>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</si>
  <si>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</si>
  <si>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</si>
  <si>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</si>
  <si>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</si>
  <si>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</si>
  <si>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</si>
  <si>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</si>
  <si>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</si>
  <si>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</si>
  <si>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</si>
  <si>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</si>
  <si>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</si>
  <si>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</si>
  <si>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</si>
  <si>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</si>
  <si>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</si>
  <si>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</si>
  <si>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</si>
  <si>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</si>
  <si>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</si>
  <si>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</si>
  <si>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</si>
  <si>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</si>
  <si>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</si>
  <si>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</si>
  <si>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</si>
  <si>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</si>
  <si>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</si>
  <si>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</si>
  <si>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</si>
  <si>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</si>
  <si>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</si>
  <si>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</si>
  <si>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</si>
  <si>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</si>
  <si>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</si>
  <si>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</si>
  <si>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</si>
  <si>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</si>
  <si>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</si>
  <si>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</si>
  <si>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</si>
  <si>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</si>
  <si>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</si>
  <si>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</si>
  <si>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</si>
  <si>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</si>
  <si>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</si>
  <si>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</si>
  <si>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</si>
  <si>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</si>
  <si>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</si>
  <si>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</si>
  <si>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</si>
  <si>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</si>
  <si>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</si>
  <si>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</si>
  <si>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</si>
  <si>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</si>
  <si>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</si>
  <si>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</si>
  <si>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</si>
  <si>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</si>
  <si>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</si>
  <si>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</si>
  <si>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</si>
  <si>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</si>
  <si>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</si>
  <si>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</si>
  <si>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</si>
  <si>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</si>
  <si>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</si>
  <si>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</si>
  <si>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</si>
  <si>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</si>
  <si>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</si>
  <si>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</si>
  <si>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</si>
  <si>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</si>
  <si>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</si>
  <si>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</si>
  <si>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</si>
  <si>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</si>
  <si>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</si>
  <si>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</si>
  <si>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</si>
  <si>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</si>
  <si>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</si>
  <si>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</si>
  <si>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</si>
  <si>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</si>
  <si>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</si>
  <si>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</si>
  <si>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</si>
  <si>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</si>
  <si>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</si>
  <si>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</si>
  <si>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</si>
  <si>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</si>
  <si>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</si>
  <si>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</si>
  <si>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</si>
  <si>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</si>
  <si>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</si>
  <si>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</si>
  <si>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</si>
  <si>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</si>
  <si>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</si>
  <si>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</si>
  <si>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</si>
  <si>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</si>
  <si>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</si>
  <si>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</si>
  <si>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</si>
  <si>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</si>
  <si>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</si>
  <si>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</si>
  <si>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</si>
  <si>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</si>
  <si>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</si>
  <si>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</si>
  <si>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</si>
  <si>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</si>
  <si>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</si>
  <si>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</si>
  <si>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</si>
  <si>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</si>
  <si>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</si>
  <si>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</si>
  <si>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</si>
  <si>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</si>
  <si>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</si>
  <si>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</si>
  <si>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</si>
  <si>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</si>
  <si>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</si>
  <si>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</si>
  <si>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</si>
  <si>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</si>
  <si>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</si>
  <si>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</si>
  <si>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</si>
  <si>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</si>
  <si>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</si>
  <si>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</si>
  <si>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</si>
  <si>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</si>
  <si>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</si>
  <si>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</si>
  <si>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</si>
  <si>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</si>
  <si>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</si>
  <si>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</si>
  <si>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</si>
  <si>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</si>
  <si>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</si>
  <si>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</si>
  <si>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</si>
  <si>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</si>
  <si>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</si>
  <si>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</si>
  <si>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</si>
  <si>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</si>
  <si>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</si>
  <si>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</si>
  <si>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</si>
  <si>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</si>
  <si>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</si>
  <si>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</si>
  <si>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</si>
  <si>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</si>
  <si>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</si>
  <si>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</si>
  <si>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</si>
  <si>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</si>
  <si>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</si>
  <si>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</si>
  <si>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</si>
  <si>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</si>
  <si>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</si>
  <si>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</si>
  <si>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</si>
  <si>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</si>
  <si>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</si>
  <si>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</si>
  <si>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</si>
  <si>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</si>
  <si>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</si>
  <si>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</si>
  <si>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</si>
  <si>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</si>
  <si>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</si>
  <si>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</si>
  <si>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</si>
  <si>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</si>
  <si>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</si>
  <si>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</si>
  <si>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</si>
  <si>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</si>
  <si>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</si>
  <si>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</si>
  <si>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</si>
  <si>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</si>
  <si>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</si>
  <si>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</si>
  <si>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</si>
  <si>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</si>
  <si>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</si>
  <si>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</si>
  <si>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</si>
  <si>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</si>
  <si>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</si>
  <si>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</si>
  <si>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</si>
  <si>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</si>
  <si>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</si>
  <si>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</si>
  <si>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</si>
  <si>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</si>
  <si>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</si>
  <si>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</si>
  <si>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</si>
  <si>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</si>
  <si>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</si>
  <si>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</si>
  <si>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</si>
  <si>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</si>
  <si>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</si>
  <si>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</si>
  <si>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</si>
  <si>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</si>
  <si>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</si>
  <si>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</si>
  <si>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</si>
  <si>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</si>
  <si>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</si>
  <si>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</si>
  <si>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</si>
  <si>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</si>
  <si>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</si>
  <si>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</si>
  <si>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</si>
  <si>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</si>
  <si>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</si>
  <si>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</si>
  <si>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</si>
  <si>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</si>
  <si>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</si>
  <si>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</si>
  <si>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</si>
  <si>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</si>
  <si>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</si>
  <si>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</si>
  <si>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</si>
  <si>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</si>
  <si>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</si>
  <si>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</si>
  <si>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</si>
  <si>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</si>
  <si>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</si>
  <si>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</si>
  <si>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</si>
  <si>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</si>
  <si>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</si>
  <si>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</si>
  <si>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</si>
  <si>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</si>
  <si>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</si>
  <si>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</si>
  <si>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</si>
  <si>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</si>
  <si>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</si>
  <si>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</si>
  <si>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</si>
  <si>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</si>
  <si>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</si>
  <si>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</si>
  <si>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</si>
  <si>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</si>
  <si>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</si>
  <si>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</si>
  <si>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</si>
  <si>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</si>
  <si>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</si>
  <si>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</si>
  <si>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</si>
  <si>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</si>
  <si>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</si>
  <si>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</si>
  <si>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</si>
  <si>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</si>
  <si>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</si>
  <si>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</si>
  <si>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</si>
  <si>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</si>
  <si>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</si>
  <si>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</si>
  <si>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</si>
  <si>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</si>
  <si>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</si>
  <si>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</si>
  <si>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</si>
  <si>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</si>
  <si>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</si>
  <si>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</si>
  <si>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</si>
  <si>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</si>
  <si>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</si>
  <si>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</si>
  <si>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</si>
  <si>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</si>
  <si>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</si>
  <si>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</si>
  <si>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</si>
  <si>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</si>
  <si>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</si>
  <si>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</si>
  <si>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</si>
  <si>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</si>
  <si>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</si>
  <si>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</si>
  <si>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</si>
  <si>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</si>
  <si>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</si>
  <si>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</si>
  <si>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</si>
  <si>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</si>
  <si>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</si>
  <si>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</si>
  <si>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</si>
  <si>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</si>
  <si>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</si>
  <si>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</si>
  <si>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</si>
  <si>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</si>
  <si>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</si>
  <si>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</si>
  <si>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</si>
  <si>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</si>
  <si>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</si>
  <si>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</si>
  <si>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</si>
  <si>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</si>
  <si>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</si>
  <si>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</si>
  <si>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</si>
  <si>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</si>
  <si>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</si>
  <si>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</si>
  <si>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</si>
  <si>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</si>
  <si>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</si>
  <si>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</si>
  <si>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</si>
  <si>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</si>
  <si>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</si>
  <si>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</si>
  <si>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</si>
  <si>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</si>
  <si>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</si>
  <si>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</si>
  <si>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</si>
  <si>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</si>
  <si>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</si>
  <si>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</si>
  <si>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</si>
  <si>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</si>
  <si>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</si>
  <si>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</si>
  <si>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</si>
  <si>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</si>
  <si>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</si>
  <si>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</si>
  <si>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</si>
  <si>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</si>
  <si>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</si>
  <si>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</si>
  <si>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</si>
  <si>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</si>
  <si>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</si>
  <si>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</si>
  <si>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</si>
  <si>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</si>
  <si>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</si>
  <si>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</si>
  <si>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</si>
  <si>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</si>
  <si>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</si>
  <si>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</si>
  <si>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</si>
  <si>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</si>
  <si>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</si>
  <si>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</si>
  <si>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</si>
  <si>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</si>
  <si>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</si>
  <si>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</si>
  <si>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</si>
  <si>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</si>
  <si>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</si>
  <si>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</si>
  <si>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</si>
  <si>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</si>
  <si>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</si>
  <si>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</si>
  <si>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</si>
  <si>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</si>
  <si>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</si>
  <si>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</si>
  <si>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</si>
  <si>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</si>
  <si>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</si>
  <si>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</si>
  <si>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</si>
  <si>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</si>
  <si>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</si>
  <si>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</si>
  <si>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</si>
  <si>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</si>
  <si>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</si>
  <si>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</si>
  <si>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</si>
  <si>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</si>
  <si>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</si>
  <si>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</si>
  <si>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</si>
  <si>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</si>
  <si>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</si>
  <si>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</si>
  <si>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</si>
  <si>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</si>
  <si>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</si>
  <si>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</si>
  <si>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</si>
  <si>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</si>
  <si>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</si>
  <si>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</si>
  <si>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</si>
  <si>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</si>
  <si>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</si>
  <si>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</si>
  <si>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</si>
  <si>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</si>
  <si>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</si>
  <si>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</si>
  <si>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</si>
  <si>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</si>
  <si>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</si>
  <si>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</si>
  <si>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</si>
  <si>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</si>
  <si>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</si>
  <si>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</si>
  <si>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</si>
  <si>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</si>
  <si>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</si>
  <si>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</si>
  <si>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</si>
  <si>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</si>
  <si>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</si>
  <si>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</si>
  <si>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</si>
  <si>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</si>
  <si>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</si>
  <si>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</si>
  <si>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</si>
  <si>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</si>
  <si>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</si>
  <si>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</si>
  <si>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</si>
  <si>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</si>
  <si>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</si>
  <si>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</si>
  <si>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</si>
  <si>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</si>
  <si>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</si>
  <si>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</si>
  <si>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</si>
  <si>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</si>
  <si>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</si>
  <si>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</si>
  <si>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</si>
  <si>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</si>
  <si>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</si>
  <si>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</si>
  <si>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</si>
  <si>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</si>
  <si>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</si>
  <si>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</si>
  <si>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</si>
  <si>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</si>
  <si>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</si>
  <si>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</si>
  <si>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</si>
  <si>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</si>
  <si>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</si>
  <si>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</si>
  <si>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</si>
  <si>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</si>
  <si>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</si>
  <si>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</si>
  <si>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</si>
  <si>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</si>
  <si>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</si>
  <si>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</si>
  <si>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</si>
  <si>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</si>
  <si>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</si>
  <si>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</si>
  <si>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</si>
  <si>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</si>
  <si>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</si>
  <si>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</si>
  <si>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</si>
  <si>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</si>
  <si>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</si>
  <si>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</si>
  <si>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</si>
  <si>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</si>
  <si>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</si>
  <si>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</si>
  <si>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</si>
  <si>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</si>
  <si>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</si>
  <si>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</si>
  <si>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</si>
  <si>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</si>
  <si>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</si>
  <si>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</si>
  <si>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</si>
  <si>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</si>
  <si>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</si>
  <si>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</si>
  <si>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</si>
  <si>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</si>
  <si>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</si>
  <si>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</si>
  <si>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</si>
  <si>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</si>
  <si>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</si>
  <si>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</si>
  <si>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</si>
  <si>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</si>
  <si>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</si>
  <si>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</si>
  <si>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</si>
  <si>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</si>
  <si>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</si>
  <si>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</si>
  <si>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</si>
  <si>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</si>
  <si>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</si>
  <si>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</si>
  <si>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</si>
  <si>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</si>
  <si>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</si>
  <si>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</si>
  <si>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</si>
  <si>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</si>
  <si>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</si>
  <si>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</si>
  <si>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</si>
  <si>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</si>
  <si>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</si>
  <si>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</si>
  <si>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</si>
  <si>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</si>
  <si>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</si>
  <si>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</si>
  <si>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</si>
  <si>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</si>
  <si>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</si>
  <si>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</si>
  <si>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</si>
  <si>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</si>
  <si>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</si>
  <si>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</si>
  <si>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</si>
  <si>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</si>
  <si>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</si>
  <si>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</si>
  <si>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</si>
  <si>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</si>
  <si>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</si>
  <si>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</si>
  <si>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</si>
  <si>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</si>
  <si>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</si>
  <si>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</si>
  <si>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</si>
  <si>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</si>
  <si>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</si>
  <si>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</si>
  <si>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</si>
  <si>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</si>
  <si>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</si>
  <si>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</si>
  <si>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</si>
  <si>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</si>
  <si>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</si>
  <si>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</si>
  <si>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</si>
  <si>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</si>
  <si>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</si>
  <si>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</si>
  <si>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</si>
  <si>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</si>
  <si>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</si>
  <si>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</si>
  <si>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</si>
  <si>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</si>
  <si>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</si>
  <si>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</si>
  <si>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</si>
  <si>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</si>
  <si>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</si>
  <si>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</si>
  <si>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</si>
  <si>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</si>
  <si>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</si>
  <si>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</si>
  <si>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</si>
  <si>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</si>
  <si>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</si>
  <si>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</si>
  <si>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</si>
  <si>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</si>
  <si>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</si>
  <si>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</si>
  <si>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</si>
  <si>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</si>
  <si>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</si>
  <si>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</si>
  <si>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</si>
  <si>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</si>
  <si>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</si>
  <si>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</si>
  <si>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</si>
  <si>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</si>
  <si>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</si>
  <si>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</si>
  <si>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</si>
  <si>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</si>
  <si>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</si>
  <si>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</si>
  <si>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</si>
  <si>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</si>
  <si>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</si>
  <si>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</si>
  <si>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</si>
  <si>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</si>
  <si>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</si>
  <si>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</si>
  <si>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</si>
  <si>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</si>
  <si>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</si>
  <si>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</si>
  <si>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</si>
  <si>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</si>
  <si>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</si>
  <si>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</si>
  <si>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</si>
  <si>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</si>
  <si>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</si>
  <si>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</si>
  <si>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</si>
  <si>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</si>
  <si>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</si>
  <si>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</si>
  <si>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</si>
  <si>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</si>
  <si>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</si>
  <si>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</si>
  <si>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</si>
  <si>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</si>
  <si>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</si>
  <si>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</si>
  <si>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</si>
  <si>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</si>
  <si>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</si>
  <si>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</si>
  <si>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</si>
  <si>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</si>
  <si>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</si>
  <si>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</si>
  <si>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</si>
  <si>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</si>
  <si>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</si>
  <si>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</si>
  <si>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</si>
  <si>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</si>
  <si>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</si>
  <si>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</si>
  <si>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</si>
  <si>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</si>
  <si>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</si>
  <si>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</si>
  <si>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</si>
  <si>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</si>
  <si>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</si>
  <si>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</si>
  <si>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</si>
  <si>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</si>
  <si>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</si>
  <si>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</si>
  <si>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</si>
  <si>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</si>
  <si>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</si>
  <si>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</si>
  <si>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</si>
  <si>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</si>
  <si>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</si>
  <si>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</si>
  <si>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</si>
  <si>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</si>
  <si>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</si>
  <si>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</si>
  <si>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</si>
  <si>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</si>
  <si>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</si>
  <si>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</si>
  <si>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</si>
  <si>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</si>
  <si>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</si>
  <si>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</si>
  <si>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</si>
  <si>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</si>
  <si>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</si>
  <si>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</si>
  <si>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</si>
  <si>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</si>
  <si>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</si>
  <si>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</si>
  <si>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</si>
  <si>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</si>
  <si>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</si>
  <si>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</si>
  <si>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</si>
  <si>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</si>
  <si>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</si>
  <si>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</si>
  <si>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</si>
  <si>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</si>
  <si>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</si>
  <si>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</si>
  <si>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</si>
  <si>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</si>
  <si>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</si>
  <si>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</si>
  <si>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</si>
  <si>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</si>
  <si>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</si>
  <si>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</si>
  <si>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</si>
  <si>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</si>
  <si>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</si>
  <si>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</si>
  <si>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</si>
  <si>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</si>
  <si>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</si>
  <si>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</si>
  <si>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</si>
  <si>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</si>
  <si>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</si>
  <si>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</si>
  <si>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</si>
  <si>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</si>
  <si>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</si>
  <si>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</si>
  <si>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</si>
  <si>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</si>
  <si>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</si>
  <si>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</si>
  <si>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</si>
  <si>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</si>
  <si>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</si>
  <si>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</si>
  <si>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</si>
  <si>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</si>
  <si>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</si>
  <si>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</si>
  <si>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</si>
  <si>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</si>
  <si>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</si>
  <si>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</si>
  <si>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</si>
  <si>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</si>
  <si>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</si>
  <si>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</si>
  <si>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</si>
  <si>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</si>
  <si>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</si>
  <si>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</si>
  <si>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</si>
  <si>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</si>
  <si>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</si>
  <si>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</si>
  <si>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</si>
  <si>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</si>
  <si>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</si>
  <si>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</si>
  <si>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</si>
  <si>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</si>
  <si>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</si>
  <si>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</si>
  <si>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</si>
  <si>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</si>
  <si>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</si>
  <si>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</si>
  <si>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</si>
  <si>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</si>
  <si>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</si>
  <si>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</si>
  <si>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</si>
  <si>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</si>
  <si>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</si>
  <si>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</si>
  <si>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</si>
  <si>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</si>
  <si>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</si>
  <si>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</si>
  <si>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</si>
  <si>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</si>
  <si>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</si>
  <si>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</si>
  <si>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</si>
  <si>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</si>
  <si>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</si>
  <si>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</si>
  <si>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</si>
  <si>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</si>
  <si>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</si>
  <si>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</si>
  <si>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</si>
  <si>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</si>
  <si>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</si>
  <si>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</si>
  <si>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</si>
  <si>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</si>
  <si>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</si>
  <si>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</si>
  <si>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</si>
  <si>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</si>
  <si>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</si>
  <si>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</si>
  <si>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</si>
  <si>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</si>
  <si>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</si>
  <si>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</si>
  <si>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</si>
  <si>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</si>
  <si>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</si>
  <si>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</si>
  <si>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</si>
  <si>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</si>
  <si>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</si>
  <si>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</si>
  <si>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</si>
  <si>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</si>
  <si>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</si>
  <si>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</si>
  <si>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</si>
  <si>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</si>
  <si>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</si>
  <si>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</si>
  <si>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</si>
  <si>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</si>
  <si>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</si>
  <si>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</si>
  <si>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</si>
  <si>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</si>
  <si>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</si>
  <si>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</si>
  <si>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</si>
  <si>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</si>
  <si>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</si>
  <si>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</si>
  <si>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</si>
  <si>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</si>
  <si>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</si>
  <si>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</si>
  <si>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</si>
  <si>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</si>
  <si>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</si>
  <si>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</si>
  <si>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</si>
  <si>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</si>
  <si>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</si>
  <si>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</si>
  <si>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</si>
  <si>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</si>
  <si>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</si>
  <si>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</si>
  <si>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</si>
  <si>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</si>
  <si>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</si>
  <si>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</si>
  <si>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</si>
  <si>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</si>
  <si>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</si>
  <si>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</si>
  <si>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</si>
  <si>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</si>
  <si>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</si>
  <si>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</si>
  <si>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</si>
  <si>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</si>
  <si>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</si>
  <si>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</si>
  <si>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</si>
  <si>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</si>
  <si>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</si>
  <si>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</si>
  <si>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</si>
  <si>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</si>
  <si>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</si>
  <si>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</si>
  <si>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</si>
  <si>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</si>
  <si>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</si>
  <si>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</si>
  <si>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</si>
  <si>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</si>
  <si>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</si>
  <si>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</si>
  <si>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</si>
  <si>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</si>
  <si>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</si>
  <si>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</si>
  <si>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</si>
  <si>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</si>
  <si>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</si>
  <si>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</si>
  <si>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</si>
  <si>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</si>
  <si>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</si>
  <si>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</si>
  <si>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</si>
  <si>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</si>
  <si>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</si>
  <si>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</si>
  <si>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</si>
  <si>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</si>
  <si>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</si>
  <si>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</si>
  <si>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</si>
  <si>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</si>
  <si>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</si>
  <si>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</si>
  <si>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</si>
  <si>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</si>
  <si>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</si>
  <si>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</si>
  <si>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</si>
  <si>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</si>
  <si>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</si>
  <si>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</si>
  <si>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</si>
  <si>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</si>
  <si>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</si>
  <si>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</si>
  <si>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</si>
  <si>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</si>
  <si>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</si>
  <si>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</si>
  <si>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</si>
  <si>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</si>
  <si>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</si>
  <si>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</si>
  <si>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</si>
  <si>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</si>
  <si>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</si>
  <si>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</si>
  <si>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</si>
  <si>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</si>
  <si>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</si>
  <si>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</si>
  <si>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</si>
  <si>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</si>
  <si>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</si>
  <si>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</si>
  <si>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</si>
  <si>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</si>
  <si>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</si>
  <si>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</si>
  <si>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</si>
  <si>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</si>
  <si>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</si>
  <si>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</si>
  <si>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</si>
  <si>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</si>
  <si>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</si>
  <si>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</si>
  <si>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</si>
  <si>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</si>
  <si>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</si>
  <si>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</si>
  <si>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</si>
  <si>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</si>
  <si>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</si>
  <si>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</si>
  <si>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</si>
  <si>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</si>
  <si>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</si>
  <si>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</si>
  <si>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</si>
  <si>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</si>
  <si>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</si>
  <si>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</si>
  <si>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</si>
  <si>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</si>
  <si>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</si>
  <si>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</si>
  <si>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</si>
  <si>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</si>
  <si>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</si>
  <si>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</si>
  <si>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</si>
  <si>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</si>
  <si>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</si>
  <si>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</si>
  <si>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</si>
  <si>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</si>
  <si>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</si>
  <si>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</si>
  <si>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</si>
  <si>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</si>
  <si>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</si>
  <si>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</si>
  <si>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</si>
  <si>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</si>
  <si>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</si>
  <si>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</si>
  <si>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</si>
  <si>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</si>
  <si>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</si>
  <si>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</si>
  <si>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</si>
  <si>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</si>
  <si>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</si>
  <si>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</si>
  <si>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</si>
  <si>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</si>
  <si>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</si>
  <si>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</si>
  <si>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</si>
  <si>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</si>
  <si>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</si>
  <si>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</si>
  <si>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</si>
  <si>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</si>
  <si>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</si>
  <si>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</si>
  <si>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</si>
  <si>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</si>
  <si>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</si>
  <si>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</si>
  <si>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</si>
  <si>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</si>
  <si>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</si>
  <si>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</si>
  <si>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</si>
  <si>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</si>
  <si>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</si>
  <si>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</si>
  <si>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</si>
  <si>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</si>
  <si>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</si>
  <si>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</si>
  <si>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</si>
  <si>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</si>
  <si>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</si>
  <si>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</si>
  <si>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</si>
  <si>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</si>
  <si>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</si>
  <si>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</si>
  <si>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</si>
  <si>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</si>
  <si>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</si>
  <si>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</si>
  <si>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</si>
  <si>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</si>
  <si>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</si>
  <si>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</si>
  <si>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</si>
  <si>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</si>
  <si>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</si>
  <si>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</si>
  <si>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</si>
  <si>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</si>
  <si>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</si>
  <si>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</si>
  <si>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</si>
  <si>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</si>
  <si>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</si>
  <si>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</si>
  <si>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</si>
  <si>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</si>
  <si>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</si>
  <si>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</si>
  <si>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</si>
  <si>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</si>
  <si>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</si>
  <si>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</si>
  <si>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</si>
  <si>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</si>
  <si>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</si>
  <si>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</si>
  <si>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</si>
  <si>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no PCM </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</si>
  <si>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</si>
  <si>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</si>
  <si>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</si>
  <si>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</si>
  <si>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</si>
  <si>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</si>
  <si>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</si>
  <si>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</si>
  <si>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</si>
  <si>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</si>
  <si>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</si>
  <si>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</si>
  <si>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</si>
  <si>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</si>
  <si>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</si>
  <si>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</si>
  <si>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</si>
  <si>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</si>
  <si>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 at Site TS</t>
  </si>
  <si>
    <t>PCM-20251005-00002549</t>
  </si>
  <si>
    <t>ETA 15 mins</t>
  </si>
  <si>
    <t>TT-20251005-02038 // NA</t>
  </si>
  <si>
    <t xml:space="preserve">will check after ABH0010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</si>
</sst>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3" totalsRowShown="0" headerRowDxfId="157" dataDxfId="156" headerRowBorderDxfId="154" tableBorderDxfId="155" totalsRowBorderDxfId="153">
  <autoFilter ref="A1:CJ2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 totalsRowShown="0" headerRowDxfId="48" dataDxfId="47" headerRowBorderDxfId="45" tableBorderDxfId="46" totalsRowBorderDxfId="44">
  <autoFilter ref="A1:L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4" totalsRowShown="0" headerRowDxfId="15" dataDxfId="14" headerRowBorderDxfId="12" tableBorderDxfId="13">
  <autoFilter ref="A1:L2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272.88138738425914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45935.829813310185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45935.829813310185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45935.829813310185</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45935.829813310185</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45935.829813194447</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45935.829813194447</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45935.829813310185</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45935.829813310185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45935.829813310185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45935.829813310185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45935.829813310185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45935.829813310185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45935.829813310185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45935.829813310185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45935.829813310185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45935.829813310185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45935.829813310185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45935.829813310185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45935.829813310185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45935.829813310185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45935.829813310185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45935.829813310185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45935.829813310185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45935.829813310185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45935.829813310185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45935.829813310185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45935.829813310185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45935.829813310185</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15EE7739-86D9-42AA-8C4D-2AF9D52609C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3"/>
  <sheetViews>
    <sheetView tabSelected="1" workbookViewId="0">
      <selection activeCell="A8" sqref="A8:X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244.17803090277448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129.10272997685388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110.82997534722381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0.39769513889041264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30328</v>
      </c>
      <c r="E7" s="131" t="s">
        <v>38964</v>
      </c>
      <c r="F7" s="132"/>
      <c r="G7" s="133">
        <f ca="1">IFERROR(NOW()-F7,"-")</f>
        <v>45935.829813194447</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7.3594907444203272E-3</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45935.829813194447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8"/>
      <c r="E10" s="131"/>
      <c r="F10" s="132"/>
      <c r="G10" s="133">
        <f ca="1">IFERROR(NOW()-F10,"-")</f>
        <v>45935.829813310185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45935.829813310185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45935.829813310185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45935.829813310185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45935.829813310185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45935.829813310185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45935.829813310185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45935.829813310185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45935.829813310185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45935.829813310185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45935.829813310185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45935.829813310185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45935.829813310185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45935.829813310185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45935.829813310185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45935.829813310185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45935.829813310185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45935.829813310185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45935.829813310185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45935.829813310185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45935.829813310185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45935.829813310185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45935.829813310185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45935.829813310185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45935.829813310185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45935.829813310185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45935.829813310185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45935.829813310185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45935.829813310185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45935.829813310185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45935.829813310185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45935.829813310185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45935.829813310185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45935.829813310185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45935.829813310185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45935.829813310185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45935.829813310185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45935.829813310185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45935.829813310185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45935.829813310185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45935.829813310185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45935.829813310185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45935.829813310185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45935.829813310185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45935.829813310185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45935.829813310185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45935.829813310185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45935.829813310185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45935.829813310185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45935.829813310185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45935.829813310185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45935.829813310185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45935.829813310185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45935.829813310185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45935.829813310185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45935.829813310185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45935.829813310185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45935.829813310185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45935.829813310185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45935.829813310185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45935.829813310185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45935.829813310185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45935.829813310185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45935.829813310185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45935.829813310185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45935.829813310185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45935.829813310185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45935.829813310185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45935.829813310185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45935.829813310185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45935.829813310185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45935.829813310185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45935.829813310185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45935.829813310185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45935.829813310185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45935.829813310185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45935.829813310185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45935.829813310185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45935.829813310185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45935.829813310185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45935.829813310185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45935.829813310185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45935.829813310185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45935.829813310185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45935.829813310185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45935.829813310185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45935.829813310185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45935.829813310185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45935.829813310185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45935.829813310185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45935.829813310185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45935.829813310185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45935.829813310185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45935.829813310185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45935.829813310185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45935.829813310185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45935.829813310185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45935.829813310185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45935.829813310185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45935.829813310185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45935.829813310185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45935.829813310185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45935.829813310185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45935.829813310185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45935.829813310185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45935.829813310185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45935.829813310185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45935.829813310185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45935.829813310185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45935.829813310185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45935.829813310185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45935.829813310185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45935.829813310185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45935.829813310185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45935.829813310185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45935.829813310185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45935.829813310185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45935.829813310185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45935.829813310185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45935.829813310185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45935.829813310185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45935.829813310185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45935.829813310185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45935.829813310185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45935.829813310185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45935.829813310185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45935.829813310185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45935.829813310185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45935.829813310185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45935.829813310185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45935.829813310185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45935.829813310185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45935.829813310185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45935.829813310185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45935.829813310185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45935.829813310185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45935.829813310185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45935.829813310185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45935.829813310185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45935.829813310185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45935.829813310185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45935.829813310185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45935.829813310185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45935.829813310185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45935.829813310185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45935.829813310185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45935.829813310185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45935.829813310185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45935.829813310185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45935.829813310185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45935.829813310185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45935.829813310185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45935.829813310185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45935.829813310185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45935.829813310185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45935.829813310185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45935.829813310185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45935.829813310185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45935.829813310185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45935.829813310185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45935.829813310185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45935.829813310185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45935.829813310185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45935.829813310185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45935.829813310185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45935.829813310185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45935.829813310185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45935.829813310185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45935.829813310185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45935.829813310185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45935.829813310185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45935.829813310185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45935.829813310185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45935.829813310185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45935.829813310185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45935.829813310185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45935.829813310185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45935.829813310185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45935.829813310185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45935.829813310185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45935.829813310185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45935.829813310185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45935.829813310185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45935.829813310185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45935.829813310185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45935.829813310185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45935.829813310185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45935.829813310185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45935.829813310185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45935.829813310185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45935.829813310185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45935.829813310185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45935.829813310185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45935.829813310185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45935.829813310185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45935.829813310185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45935.829813310185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45935.829813310185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45935.829813310185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45935.829813310185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45935.829813310185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45935.829813310185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45935.829813310185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45935.829813310185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45935.829813310185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45935.829813310185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45935.829813310185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45935.829813310185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45935.829813310185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45935.829813310185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45935.829813310185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45935.829813310185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45935.829813310185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45935.829813310185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45935.829813310185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45935.829813310185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45935.829813310185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45935.829813310185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45935.829813310185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45935.829813310185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45935.829813310185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45935.829813310185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45935.829813310185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45935.829813310185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45935.829813310185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45935.829813310185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45935.829813310185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45935.829813310185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45935.829813310185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45935.829813310185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45935.829813310185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45935.829813310185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45935.829813310185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45935.829813310185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45935.829813310185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45935.829813310185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45935.829813310185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45935.829813310185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45935.829813310185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45935.829813310185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45935.829813310185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45935.829813310185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45935.829813310185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45935.829813310185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45935.829813310185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45935.829813310185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45935.829813310185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45935.829813310185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45935.829813310185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45935.829813310185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45935.829813310185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45935.829813310185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45935.829813310185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45935.829813310185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45935.829813310185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45935.829813310185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45935.829813310185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45935.829813310185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45935.829813310185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45935.829813310185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45935.829813310185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45935.829813310185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45935.829813310185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45935.829813310185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45935.829813310185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45935.829813310185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45935.829813310185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45935.829813310185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45935.829813310185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45935.829813310185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45935.829813310185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45935.829813310185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45935.829813310185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45935.829813310185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45935.829813310185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45935.829813310185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45935.829813310185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45935.829813310185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45935.829813310185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45935.829813310185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45935.829813310185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45935.829813310185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45935.829813310185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45935.829813310185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sheetData>
  <dataValidations count="2">
    <dataValidation allowBlank="1" showInputMessage="1" showErrorMessage="1" sqref="E1" xr:uid="{4D935161-CDD3-4592-B877-3FB59C99E142}"/>
    <dataValidation type="list" allowBlank="1" showInputMessage="1" showErrorMessage="1" sqref="E3:E2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45935.829813310185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45935.829813310185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45935.829813310185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45935.829813310185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45935.829813310185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45935.829813310185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45935.829813310185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45935.829813310185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45935.829813310185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45935.829813310185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45935.829813310185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45935.829813310185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45935.829813310185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45935.829813310185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45935.829813310185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45935.829813310185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45935.829813310185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45935.829813310185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45935.829813310185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45935.829813310185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45935.829813310185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45935.829813310185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45935.829813310185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45935.829813310185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45935.829813310185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45935.829813310185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45935.829813310185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45935.829813310185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45935.829813310185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45935.829813310185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45935.829813310185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45935.829813310185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45935.829813310185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45935.829813310185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45935.829813310185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45935.829813310185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45935.829813310185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45935.829813310185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45935.829813310185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45935.829813310185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45935.829813310185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45935.829813310185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45935.829813310185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45935.829813310185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45935.829813310185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45935.829813310185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45935.829813310185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45935.829813310185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45935.829813310185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45935.829813310185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45935.829813310185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45935.829813310185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45935.829813310185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45935.829813310185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45935.829813310185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45935.829813310185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45935.829813310185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45935.829813310185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45935.829813310185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45935.829813310185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45935.829813310185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45935.829813310185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45935.829813310185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45935.829813310185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45935.829813310185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45935.829813310185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45935.829813310185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45935.829813310185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45935.829813310185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45935.829813310185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45935.829813310185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45935.829813310185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45935.829813310185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45935.829813310185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45935.829813310185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45935.829813310185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45935.829813310185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45935.829813310185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45935.829813310185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45935.829813310185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45935.829813310185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45935.829813310185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45935.829813310185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45935.829813310185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45935.829813310185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45935.829813310185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45935.829813310185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45935.829813310185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45935.829813310185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45935.829813310185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45935.829813310185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45935.829813310185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45935.829813310185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45935.829813310185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45935.829813310185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45935.829813310185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45935.829813310185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45935.829813310185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45935.829813310185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45935.829813310185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45935.829813310185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45935.829813310185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45935.829813310185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45935.829813310185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45935.829813310185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45935.829813310185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45935.829813310185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45935.829813310185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45935.829813310185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45935.829813310185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45935.829813310185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45935.829813310185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45935.829813310185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45935.829813310185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45935.829813310185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45935.829813310185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45935.829813310185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45935.829813310185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45935.829813310185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45935.829813310185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45935.829813310185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45935.829813310185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45935.829813310185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45935.829813310185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45935.829813310185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45935.829813310185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45935.829813310185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45935.829813310185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45935.829813310185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45935.829813310185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45935.829813310185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45935.829813310185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45935.829813310185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45935.829813310185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45935.829813310185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45935.829813310185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45935.829813310185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45935.829813310185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45935.829813310185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45935.829813310185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45935.829813310185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45935.829813310185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45935.829813310185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45935.829813310185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45935.829813310185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45935.829813310185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45935.829813310185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45935.829813310185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45935.829813310185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45935.829813310185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45935.829813310185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45935.829813310185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45935.829813310185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45935.829813310185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45935.829813310185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45935.829813310185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45935.829813310185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45935.829813310185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45935.829813310185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45935.829813310185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45935.829813310185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45935.829813310185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45935.829813310185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45935.829813310185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45935.829813310185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45935.829813310185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45935.829813310185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45935.829813310185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45935.829813310185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45935.829813310185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45935.829813310185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45935.829813310185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45935.829813310185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45935.829813310185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45935.829813310185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45935.829813310185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45935.829813310185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45935.829813310185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45935.829813310185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45935.829813310185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45935.829813310185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45935.829813310185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45935.829813310185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45935.829813310185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45935.829813310185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45935.829813310185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45935.829813310185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45935.829813310185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45935.829813310185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45935.829813310185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45935.829813310185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45935.829813310185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45935.829813310185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45935.829813310185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45935.829813310185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45935.829813310185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45935.829813310185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45935.829813310185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45935.829813310185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45935.829813310185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45935.829813310185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45935.829813310185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45935.829813310185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45935.829813310185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45935.829813310185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45935.829813310185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45935.829813310185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45935.829813310185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45935.829813310185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45935.829813310185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45935.829813310185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45935.829813310185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45935.829813310185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45935.829813310185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45935.829813310185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45935.829813310185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45935.829813310185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45935.829813310185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45935.829813310185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45935.829813310185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45935.829813310185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45935.829813310185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45935.829813310185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45935.829813310185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45935.829813310185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45935.829813310185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45935.829813310185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45935.829813310185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45935.829813310185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45935.829813310185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45935.829813310185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45935.829813310185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45935.829813310185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45935.829813310185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45935.829813310185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45935.829813310185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45935.829813310185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45935.829813310185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45935.829813310185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45935.829813310185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45935.829813310185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45935.829813310185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45935.829813310185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45935.829813310185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45935.829813310185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45935.829813310185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45935.829813310185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45935.829813310185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45935.829813310185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45935.829813310185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45935.829813310185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45935.829813310185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45935.829813310185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45935.829813310185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45935.829813310185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45935.829813310185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45935.829813310185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45935.829813310185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45935.829813310185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45935.829813310185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45935.829813310185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45935.829813310185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45935.829813310185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45935.829813310185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45935.829813310185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45935.829813310185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45935.829813310185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45935.829813310185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45935.829813310185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45935.829813310185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45935.829813310185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45935.829813310185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45935.829813310185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45935.829813310185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45935.829813310185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45935.829813310185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45935.829813310185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45935.829813310185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45935.829813310185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45935.829813310185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45935.829813310185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45935.829813310185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45935.829813310185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45935.829813310185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45935.829813310185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45935.829813310185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45935.829813310185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45935.829813310185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45935.829813310185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45935.829813310185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45935.829813310185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45935.829813310185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45935.829813310185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45935.829813310185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45935.829813310185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45935.829813310185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45935.829813310185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45935.829813310185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45935.829813310185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45935.829813310185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45935.829813310185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45935.829813310185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45935.829813310185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45935.829813310185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45935.829813310185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45935.829813310185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45935.829813310185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45935.829813310185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45935.829813310185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45935.829813310185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45935.829813310185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45935.829813310185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45935.829813310185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45935.829813310185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45935.829813310185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45935.829813310185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45935.829813310185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45935.829813310185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45935.829813310185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45935.829813310185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45935.829813310185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45935.829813310185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45935.829813310185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45935.829813310185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45935.829813310185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45935.829813310185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45935.829813310185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45935.829813310185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45935.829813310185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45935.829813310185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45935.829813310185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45935.829813310185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45935.829813310185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45935.829813310185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45935.829813310185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45935.829813310185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45935.829813310185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45935.829813310185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45935.829813310185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45935.829813310185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45935.829813310185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45935.829813310185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45935.829813310185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45935.829813310185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45935.829813310185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45935.829813310185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45935.829813310185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45935.829813310185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45935.829813310185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45935.829813310185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45935.829813310185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45935.829813310185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45935.829813310185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45935.829813310185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45935.829813310185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45935.829813310185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45935.829813310185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45935.829813310185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45935.829813310185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45935.829813310185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45935.829813310185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45935.829813310185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45935.829813310185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45935.829813310185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45935.829813310185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45935.829813310185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45935.829813310185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45935.829813310185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45935.829813310185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45935.829813310185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45935.829813310185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45935.829813310185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45935.829813310185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45935.829813310185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45935.829813310185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45935.829813310185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45935.829813310185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45935.829813310185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45935.829813310185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45935.829813310185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45935.829813310185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45935.829813310185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45935.829813310185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45935.829813310185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45935.829813310185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45935.829813310185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45935.829813310185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45935.829813310185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45935.829813310185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45935.829813310185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45935.829813310185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45935.829813310185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45935.829813310185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45935.829813310185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45935.829813310185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45935.829813310185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45935.829813310185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45935.829813310185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45935.829813310185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45935.829813310185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45935.829813310185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45935.829813310185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45935.829813310185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45935.829813310185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45935.829813310185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45935.829813310185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45935.829813310185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45935.829813310185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45935.829813310185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45935.829813310185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45935.829813310185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45935.829813310185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45935.829813310185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45935.829813310185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45935.829813310185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45935.829813310185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45935.829813310185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45935.829813310185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45935.829813310185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45935.829813310185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45935.829813310185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45935.829813310185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45935.829813310185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45935.829813310185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45935.829813310185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45935.829813310185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45935.829813310185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45935.829813310185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45935.829813310185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45935.829813310185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45935.829813310185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45935.829813310185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45935.829813310185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45935.829813310185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45935.829813310185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45935.829813310185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45935.829813310185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45935.829813310185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45935.829813310185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45935.829813310185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45935.829813310185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45935.829813310185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45935.829813310185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45935.829813310185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45935.829813310185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45935.829813310185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45935.829813310185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45935.829813310185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45935.829813310185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45935.829813310185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45935.829813310185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45935.829813310185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45935.829813310185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45935.829813310185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45935.829813310185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45935.829813310185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45935.829813310185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45935.829813310185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45935.829813310185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45935.829813310185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45935.829813310185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45935.829813310185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45935.829813310185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45935.829813310185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45935.829813310185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45935.829813310185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45935.829813310185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45935.829813310185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45935.829813310185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45935.829813310185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45935.829813310185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45935.829813310185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45935.829813310185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45935.829813310185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45935.829813310185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45935.829813310185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45935.829813310185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45935.829813310185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45935.829813310185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45935.829813310185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45935.829813310185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45935.829813310185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45935.829813310185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45935.829813310185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45935.829813310185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45935.829813310185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45935.829813310185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45935.829813310185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45935.829813310185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45935.829813310185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45935.829813310185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45935.829813310185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45935.829813310185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45935.829813310185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45935.829813310185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45935.829813310185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45935.829813310185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45935.829813310185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45935.829813310185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45935.829813310185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45935.829813310185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45935.829813310185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45935.829813310185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45935.829813310185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45935.829813310185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45935.829813310185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45935.829813310185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45935.829813310185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45935.829813310185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45935.829813310185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45935.829813310185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45935.829813310185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45935.829813310185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45935.829813310185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45935.829813310185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45935.829813310185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45935.829813310185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45935.829813310185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45935.829813310185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45935.829813310185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45935.829813310185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45935.829813310185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45935.829813310185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45935.829813310185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45935.829813310185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45935.829813310185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45935.829813310185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45935.829813310185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45935.829813310185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45935.829813310185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45935.829813310185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45935.829813310185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45935.829813310185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45935.829813310185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45935.829813310185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45935.829813310185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45935.829813310185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45935.829813310185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45935.829813310185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45935.829813310185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45935.829813310185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45935.829813310185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45935.829813310185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45935.829813310185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45935.829813310185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45935.829813310185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45935.829813310185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45935.829813310185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45935.829813310185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45935.829813310185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45935.829813310185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45935.829813310185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45935.829813310185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45935.829813310185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45935.829813310185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45935.829813310185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45935.829813310185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45935.829813310185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45935.829813310185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45935.829813310185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45935.829813310185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45935.829813310185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45935.829813310185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45935.829813310185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45935.829813310185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45935.829813310185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45935.829813310185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45935.829813310185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45935.829813310185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45935.829813310185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45935.829813310185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45935.829813310185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45935.829813310185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45935.829813310185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45935.829813310185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45935.829813310185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45935.829813310185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45935.829813310185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45935.829813310185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45935.829813310185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45935.829813310185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45935.829813310185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45935.829813310185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45935.829813310185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45935.829813310185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45935.829813310185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45935.829813310185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45935.829813310185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45935.829813310185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45935.829813310185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45935.829813310185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45935.829813310185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45935.829813310185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45935.829813310185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45935.829813310185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45935.829813310185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45935.829813310185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45935.829813310185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45935.829813310185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45935.829813310185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45935.829813310185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45935.829813310185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45935.829813310185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45935.829813310185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45935.829813310185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45935.829813310185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45935.829813310185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45935.829813310185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45935.829813310185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45935.829813310185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45935.829813310185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45935.829813310185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45935.829813310185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45935.829813310185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45935.829813310185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45935.829813310185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45935.829813310185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45935.829813310185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45935.829813310185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45935.829813310185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45935.829813310185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45935.829813310185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45935.829813310185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45935.829813310185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45935.829813310185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45935.829813310185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45935.829813310185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45935.829813310185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45935.829813310185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45935.829813310185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45935.829813310185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45935.829813310185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45935.829813310185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45935.829813310185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45935.829813310185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45935.829813310185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45935.829813310185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45935.829813310185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45935.829813310185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45935.829813310185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45935.829813310185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45935.829813310185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45935.829813310185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45935.829813310185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45935.829813310185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45935.829813310185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45935.829813310185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45935.829813310185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45935.829813310185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45935.829813310185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45935.829813310185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45935.829813310185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45935.829813310185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45935.829813310185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45935.829813310185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45935.829813310185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45935.829813310185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45935.829813310185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45935.829813310185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45935.829813310185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45935.829813310185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45935.829813310185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45935.829813310185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45935.829813310185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45935.829813310185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45935.829813310185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45935.829813310185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45935.829813310185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45935.829813310185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45935.829813310185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45935.829813310185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45935.829813310185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45935.829813310185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45935.829813310185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45935.829813310185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45935.829813310185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45935.829813310185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45935.829813310185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45935.829813310185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45935.829813310185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45935.829813310185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45935.829813310185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45935.829813310185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45935.829813310185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45935.829813310185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45935.829813310185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45935.829813310185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45935.829813310185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45935.829813310185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45935.829813310185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45935.829813310185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45935.829813310185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45935.829813310185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45935.829813310185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45935.829813310185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45935.829813310185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45935.829813310185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45935.829813310185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45935.829813310185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45935.829813310185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45935.829813310185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45935.829813310185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45935.829813310185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45935.829813310185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45935.829813310185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45935.829813310185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45935.829813310185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45935.829813310185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45935.829813310185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45935.829813310185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45935.829813310185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45935.829813310185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45935.829813310185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45935.829813310185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45935.829813310185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45935.829813310185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45935.829813310185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45935.829813310185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45935.829813310185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45935.829813310185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45935.829813310185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45935.829813310185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45935.829813310185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45935.829813310185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45935.829813310185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45935.829813310185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45935.829813310185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45935.829813310185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45935.829813310185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45935.829813310185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45935.829813310185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45935.829813310185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45935.829813310185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45935.829813310185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45935.829813310185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45935.829813310185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45935.829813310185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45935.829813310185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45935.829813310185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45935.829813310185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45935.829813310185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45935.829813310185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45935.829813310185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45935.829813310185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45935.829813310185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45935.829813310185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45935.829813310185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45935.829813310185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45935.829813310185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45935.829813310185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45935.829813310185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45935.829813310185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45935.829813310185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45935.829813310185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45935.829813310185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45935.829813310185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45935.829813310185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45935.829813310185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45935.829813310185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45935.829813310185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45935.829813310185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45935.829813310185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45935.829813310185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45935.829813310185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45935.829813310185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45935.829813310185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45935.829813310185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45935.829813310185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45935.829813310185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45935.829813310185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45935.829813310185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45935.829813310185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45935.829813310185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45935.829813310185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45935.829813310185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45935.829813310185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45935.829813310185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45935.829813310185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45935.829813310185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45935.829813310185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45935.829813310185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45935.829813310185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45935.829813310185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45935.829813310185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45935.829813310185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45935.829813310185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45935.829813310185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45935.829813310185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45935.829813310185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45935.829813310185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45935.829813310185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45935.829813310185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45935.829813310185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45935.829813310185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45935.829813310185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45935.829813310185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45935.829813310185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45935.829813310185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45935.829813310185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45935.829813310185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45935.829813310185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45935.829813310185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45935.829813310185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45935.829813310185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45935.829813310185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45935.829813310185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45935.829813310185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45935.829813310185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45935.829813310185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45935.829813310185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45935.829813310185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45935.829813310185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45935.829813310185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45935.829813310185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45935.829813310185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45935.829813310185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45935.829813310185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45935.829813310185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45935.829813310185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45935.829813310185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45935.829813310185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45935.829813310185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45935.829813310185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45935.829813310185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45935.829813310185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45935.829813310185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45935.829813310185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45935.829813310185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45935.829813310185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45935.829813310185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45935.829813310185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45935.829813310185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45935.829813310185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45935.829813310185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45935.829813310185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45935.829813310185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45935.829813310185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45935.829813310185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45935.829813310185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45935.829813310185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45935.829813310185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45935.829813310185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45935.829813310185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45935.829813310185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45935.829813310185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45935.829813310185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45935.829813310185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45935.829813310185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45935.829813310185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45935.829813310185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45935.829813310185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45935.829813310185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45935.829813310185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45935.829813310185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45935.829813310185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45935.829813310185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45935.829813310185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45935.829813310185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45935.829813310185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45935.829813310185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45935.829813310185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45935.829813310185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45935.829813310185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45935.829813310185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45935.829813310185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45935.829813310185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45935.829813310185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45935.829813310185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45935.829813310185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45935.829813310185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45935.829813310185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45935.829813310185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45935.829813310185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45935.829813310185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45935.829813310185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45935.829813310185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45935.829813310185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45935.829813310185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45935.829813310185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45935.829813310185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45935.829813310185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45935.829813310185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45935.829813310185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45935.829813310185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45935.829813310185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45935.829813310185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45935.829813310185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45935.829813310185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45935.829813310185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45935.829813310185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45935.829813310185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45935.829813310185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45935.829813310185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45935.829813310185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45935.829813310185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45935.829813310185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45935.829813310185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45935.829813310185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45935.829813310185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45935.829813310185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45935.829813310185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45935.829813310185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45935.829813310185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45935.829813310185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45935.829813310185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45935.829813310185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45935.829813310185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45935.829813310185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45935.829813310185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45935.829813310185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45935.829813310185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45935.829813310185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45935.829813310185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45935.829813310185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45935.829813310185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45935.829813310185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45935.829813310185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45935.829813310185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45935.829813310185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45935.829813310185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45935.829813310185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45935.829813310185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45935.829813310185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45935.829813310185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45935.829813310185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45935.829813310185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45935.829813310185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45935.829813310185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45935.829813310185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45935.829813310185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45935.829813310185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45935.829813310185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45935.829813310185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45935.829813310185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45935.829813310185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45935.829813310185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45935.829813310185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45935.829813310185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45935.829813310185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45935.829813310185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45935.829813310185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45935.829813310185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45935.829813310185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45935.829813310185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45935.829813310185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45935.829813310185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45935.829813310185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45935.829813310185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45935.829813310185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45935.829813310185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45935.829813310185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45935.829813310185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45935.829813310185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45935.829813310185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45935.829813310185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45935.829813310185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45935.829813310185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45935.829813310185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45935.829813310185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45935.829813310185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45935.829813310185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45935.829813310185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45935.829813310185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45935.829813310185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45935.829813310185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45935.829813310185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45935.829813310185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45935.829813310185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45935.829813310185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45935.829813310185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45935.829813310185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45935.829813310185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45935.829813310185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45935.829813310185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45935.829813310185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45935.829813310185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45935.829813310185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45935.829813310185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45935.829813310185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45935.829813310185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45935.829813310185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45935.829813310185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45935.829813310185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45935.829813310185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45935.829813310185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45935.829813310185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45935.829813310185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45935.829813310185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45935.829813310185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45935.829813310185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45935.829813310185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45935.829813310185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45935.829813310185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45935.829813310185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45935.829813310185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45935.829813310185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45935.829813310185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45935.829813310185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45935.829813310185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45935.829813310185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45935.829813310185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45935.829813310185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45935.829813310185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45935.829813310185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45935.829813310185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45935.829813310185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45935.829813310185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45935.829813310185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45935.829813310185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45935.829813310185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45935.829813310185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45935.829813310185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45935.829813310185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45935.829813310185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45935.829813310185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45935.829813310185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45935.829813310185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45935.829813310185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45935.829813310185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45935.829813310185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45935.829813310185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45935.829813310185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45935.829813310185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45935.829813310185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45935.829813310185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45935.829813310185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45935.829813310185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45935.829813310185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45935.829813310185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45935.829813310185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45935.829813310185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45935.829813310185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45935.829813310185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45935.829813310185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45935.829813310185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45935.829813310185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45935.829813310185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45935.829813310185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45935.829813310185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45935.829813310185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45935.829813310185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45935.829813310185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45935.829813310185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45935.829813310185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45935.829813310185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45935.829813310185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45935.829813310185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45935.829813310185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45935.829813310185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45935.829813310185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45935.829813310185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45935.829813310185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45935.829813310185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45935.829813310185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45935.829813310185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45935.829813310185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45935.829813310185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45935.829813310185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45935.829813310185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45935.829813310185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45935.829813310185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45935.829813310185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45935.829813310185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45935.829813310185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45935.829813310185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45935.829813310185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45935.829813310185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45935.829813310185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45935.829813310185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45935.829813310185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45935.829813310185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45935.829813310185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45935.829813310185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45935.829813310185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45935.829813310185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45935.829813310185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45935.829813310185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45935.829813310185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45935.829813310185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45935.829813310185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45935.829813310185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45935.829813310185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45935.829813310185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45935.829813310185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45935.829813310185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45935.829813310185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45935.829813310185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45935.829813310185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45935.829813310185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45935.829813310185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45935.829813310185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45935.829813310185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45935.829813310185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45935.829813310185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45935.829813310185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45935.829813310185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45935.829813310185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45935.829813310185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45935.829813310185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45935.829813310185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45935.829813310185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45935.829813310185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45935.829813310185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45935.829813310185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45935.829813310185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45935.829813310185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45935.829813310185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45935.829813310185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45935.829813310185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45935.829813310185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45935.829813310185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45935.829813310185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45935.829813310185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45935.829813310185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45935.829813310185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45935.829813310185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45935.829813310185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45935.829813310185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45935.829813310185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45935.829813310185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45935.829813310185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45935.829813310185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45935.829813310185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45935.829813310185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45935.829813310185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45935.829813310185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45935.829813310185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45935.829813310185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45935.829813310185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45935.829813310185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45935.829813310185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45935.829813310185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45935.829813310185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45935.829813310185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45935.829813310185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45935.829813310185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45935.829813310185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45935.829813310185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45935.829813310185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45935.829813310185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45935.829813310185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45935.829813310185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45935.829813310185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45935.829813310185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45935.829813310185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45935.829813310185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45935.829813310185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45935.829813310185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45935.829813310185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45935.829813310185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45935.829813310185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45935.829813310185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45935.829813310185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45935.829813310185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45935.829813310185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45935.829813310185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45935.829813310185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45935.829813310185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45935.829813310185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45935.829813310185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45935.829813310185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45935.829813310185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45935.829813310185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45935.829813310185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45935.829813310185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45935.829813310185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45935.829813310185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45935.829813310185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45935.829813310185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45935.829813310185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45935.829813310185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45935.829813310185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45935.829813310185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45935.829813310185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45935.829813310185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45935.829813310185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45935.829813310185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45935.829813310185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45935.829813310185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45935.829813310185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45935.829813310185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45935.829813310185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45935.829813310185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45935.829813310185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45935.829813310185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45935.829813310185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45935.829813310185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45935.829813310185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45935.829813310185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45935.829813310185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45935.829813310185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45935.829813310185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45935.829813310185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45935.829813310185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45935.829813310185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45935.829813310185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45935.829813310185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45935.829813310185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45935.829813310185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45935.829813310185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45935.829813310185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45935.829813310185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45935.829813310185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45935.829813310185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45935.829813310185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45935.829813310185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45935.829813310185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45935.829813310185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45935.829813310185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45935.829813310185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45935.829813310185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45935.829813310185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45935.829813310185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45935.829813310185</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232.34909571758908</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0.67286874999990687</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45935.829813194447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45935.829813194447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45935.829813310185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45935.829813310185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45935.829813310185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45935.829813194447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45935.829813194447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45935.829813194447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45935.829813194447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45935.829813194447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45935.829813194447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45935.829813194447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45935.829813194447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45935.829813194447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45935.829813194447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45935.829813194447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45935.829813194447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45935.829813194447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45935.829813194447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45935.829813194447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45935.829813194447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45935.829813194447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45935.829813194447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45935.829813194447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45935.829813194447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45935.829813194447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45935.829813194447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45935.829813194447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45935.829813194447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45935.829813194447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45935.829813194447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45935.829813194447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45935.829813194447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45935.829813194447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45935.829813194447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45935.829813194447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45935.829813194447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45935.829813194447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45935.829813194447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45935.829813194447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45935.829813194447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45935.829813194447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45935.829813194447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45935.829813194447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45935.829813194447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45935.829813194447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45935.829813194447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45935.829813194447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45935.829813194447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45935.829813194447</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F24" sqref="F2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43.997753124996962</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9.6409359953686362</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c r="E4" s="37"/>
      <c r="F4" s="38"/>
      <c r="G4" s="39">
        <f ca="1">IFERROR(NOW()-F4,"-")</f>
        <v>45935.829813310185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45935.829813310185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45935.829813310185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45935.829813310185</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45935.829813310185</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45935.829813310185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45935.829813310185</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45935.829813310185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45935.829813310185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45935.829813310185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45935.829813310185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45935.829813310185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45935.829813310185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45935.829813310185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45935.829813310185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45935.829813310185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45935.829813310185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45935.829813310185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45935.829813310185</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45935.829813310185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45935.829813310185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45935.829813310185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45935.829813310185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45935.829813310185</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45935.829813310185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45935.829813310185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45935.829813310185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45935.829813310185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45935.829813310185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45935.829813310185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45935.829813310185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45935.829813310185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45935.829813310185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45935.829813310185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45935.829813310185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45935.829813310185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45935.829813310185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45935.829813310185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45935.829813310185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45935.829813310185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45935.829813310185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45935.829813310185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45935.829813310185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45935.829813310185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45935.829813310185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45935.829813310185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45935.829813310185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45935.829813310185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45935.829813310185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45935.829813310185</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45935.829813310185</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45935.829813310185</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45935.829813310185</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45935.829813310185</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45935.829813310185</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45935.829813310185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45935.829813310185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45935.829813310185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45935.829813310185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45935.829813310185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45935.829813310185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45935.829813310185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45935.829813310185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45935.829813310185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45935.829813310185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45935.829813310185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45935.829813310185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45935.829813310185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45935.829813310185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45935.829813310185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45935.829813310185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45935.829813310185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45935.829813310185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45935.829813310185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45935.829813310185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45935.829813310185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45935.829813310185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45935.829813310185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45935.829813310185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45935.829813310185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45935.829813310185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45935.829813310185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45935.829813310185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45935.829813310185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45935.829813310185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45935.829813310185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45935.829813310185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45935.829813310185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45935.829813310185</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45935.829813310185</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45935.829813310185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45935.829813310185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45935.829813310185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45935.829813310185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45935.829813310185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45935.829813310185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45935.829813310185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45935.829813310185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45935.829813310185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45935.829813310185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45935.829813310185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45935.829813310185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45935.829813310185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45935.829813310185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45935.829813310185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45935.829813310185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45935.829813310185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45935.829813310185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45935.829813310185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45935.829813310185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45935.829813310185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45935.829813310185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45935.829813310185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45935.829813310185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45935.829813310185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45935.829813310185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45935.829813310185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45935.829813310185</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45935.829813310185</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45935.829813310185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45935.829813310185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45935.829813310185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45935.829813310185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45935.829813310185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45935.829813310185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45935.829813310185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45935.829813310185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45935.829813310185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45935.829813310185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45935.829813310185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45935.829813310185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45935.829813310185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45935.829813310185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45935.829813310185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45935.829813310185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45935.829813310185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45935.829813310185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45935.829813310185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45935.829813310185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45935.829813310185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45935.829813310185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45935.829813310185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45935.829813310185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45935.829813310185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45935.829813310185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45935.829813310185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45935.829813310185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45935.829813310185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45935.829813310185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45935.829813310185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45935.829813310185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45935.829813310185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45935.829813310185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45935.829813310185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45935.829813310185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45935.829813310185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45935.829813310185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45935.829813310185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45935.829813310185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45935.829813310185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45935.829813310185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45935.829813310185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45935.829813310185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45935.829813310185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45935.829813310185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45935.829813310185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45935.829813310185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45935.829813310185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45935.829813310185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45935.829813310185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45935.829813310185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45935.829813310185</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45935.829813310185</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4"/>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9.056965972224134</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45935.829813310185</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1.9488409722252982</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0.88756782407290302</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37">
        <v>1</v>
      </c>
      <c r="D6" s="120" t="s">
        <v>31997</v>
      </c>
      <c r="E6" s="137" t="s">
        <v>39067</v>
      </c>
      <c r="F6" s="139">
        <v>45935.599016203705</v>
      </c>
      <c r="G6" s="89">
        <f ca="1">IFERROR(NOW()-F6,"-")</f>
        <v>0.23079699074150994</v>
      </c>
      <c r="H6" s="139">
        <v>45935.565289351849</v>
      </c>
      <c r="I6" s="120" t="str">
        <f>IFERROR(VLOOKUP(D6,DB!A:F,6,0),"")</f>
        <v>SCECO</v>
      </c>
      <c r="J6" s="120" t="str">
        <f>IFERROR(VLOOKUP(D6,DB!A:G,7,0),"")</f>
        <v>Dead</v>
      </c>
      <c r="K6" s="137" t="s">
        <v>39073</v>
      </c>
      <c r="L6" s="126" t="str">
        <f>IFERROR(VLOOKUP(D6,DB!A:I,9,0),"")</f>
        <v>Latis</v>
      </c>
    </row>
    <row r="7" spans="1:16383" ht="31.5" customHeight="1">
      <c r="A7" s="121" t="s">
        <v>39074</v>
      </c>
      <c r="B7" s="120" t="str">
        <f>IFERROR(VLOOKUP(D7,DB!A:K,11,0),"")</f>
        <v>R6</v>
      </c>
      <c r="C7" s="122">
        <v>2</v>
      </c>
      <c r="D7" s="120" t="s">
        <v>38905</v>
      </c>
      <c r="E7" s="137" t="s">
        <v>38964</v>
      </c>
      <c r="F7" s="124">
        <v>45935.748842592591</v>
      </c>
      <c r="G7" s="89">
        <f ca="1">IFERROR(NOW()-F7,"-")</f>
        <v>8.0970717594027519E-2</v>
      </c>
      <c r="H7" s="124">
        <v>45935.731712962966</v>
      </c>
      <c r="I7" s="120" t="str">
        <f>IFERROR(VLOOKUP(D7,DB!A:F,6,0),"")</f>
        <v>SCECO</v>
      </c>
      <c r="J7" s="120" t="str">
        <f>IFERROR(VLOOKUP(D7,DB!A:G,7,0),"")</f>
        <v>Vandalized</v>
      </c>
      <c r="K7" s="125" t="s">
        <v>39075</v>
      </c>
      <c r="L7" s="126" t="str">
        <f>IFERROR(VLOOKUP(D7,DB!A:I,9,0),"")</f>
        <v>Latis</v>
      </c>
    </row>
    <row r="8" spans="1:16383" ht="31.5" customHeight="1">
      <c r="A8" s="121" t="s">
        <v>39076</v>
      </c>
      <c r="B8" s="120" t="str">
        <f>IFERROR(VLOOKUP(D8,DB!A:K,11,0),"")</f>
        <v>R6</v>
      </c>
      <c r="C8" s="122">
        <v>2</v>
      </c>
      <c r="D8" s="120" t="s">
        <v>31953</v>
      </c>
      <c r="E8" s="123" t="s">
        <v>39043</v>
      </c>
      <c r="F8" s="124"/>
      <c r="G8" s="89">
        <f ca="1">IFERROR(NOW()-F8,"-")</f>
        <v>45935.829813310185</v>
      </c>
      <c r="H8" s="124">
        <v>45935.797777777778</v>
      </c>
      <c r="I8" s="120" t="str">
        <f>IFERROR(VLOOKUP(D8,DB!A:F,6,0),"")</f>
        <v>SCECO</v>
      </c>
      <c r="J8" s="120" t="str">
        <f>IFERROR(VLOOKUP(D8,DB!A:G,7,0),"")</f>
        <v>Vandalized</v>
      </c>
      <c r="K8" s="125" t="s">
        <v>39077</v>
      </c>
      <c r="L8" s="126" t="str">
        <f>IFERROR(VLOOKUP(D8,DB!A:I,9,0),"")</f>
        <v>Latis</v>
      </c>
    </row>
    <row r="9" spans="1:16383" ht="31.5" customHeight="1">
      <c r="A9" s="121"/>
      <c r="B9" s="120" t="str">
        <f>IFERROR(VLOOKUP(D9,DB!A:K,11,0),"")</f>
        <v/>
      </c>
      <c r="C9" s="122"/>
      <c r="D9" s="120"/>
      <c r="E9" s="123"/>
      <c r="F9" s="124"/>
      <c r="G9" s="89">
        <f ca="1">IFERROR(NOW()-F9,"-")</f>
        <v>45935.829813310185</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45935.829813310185</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45935.829813310185</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45935.829813310185</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45935.829813310185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45935.829813310185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49"/>
      <c r="E15" s="123"/>
      <c r="F15" s="124"/>
      <c r="G15" s="89">
        <f ca="1">IFERROR(NOW()-F15,"-")</f>
        <v>45935.829813310185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45935.829813310185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45935.829813310185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45935.829813310185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45935.829813310185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45935.829813310185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45935.829813310185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45935.829813310185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45935.829813310185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45935.829813310185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45935.829813310185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45935.829813310185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45935.829813310185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45935.829813310185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45935.829813310185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45935.829813310185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45935.829813310185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45935.829813310185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45935.829813310185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45935.829813310185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45935.829813310185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45935.829813310185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45935.829813310185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45935.829813310185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45935.829813310185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45935.829813310185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45935.829813310185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45935.829813310185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45935.829813310185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45935.829813310185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45935.829813310185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45935.829813310185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45935.829813310185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45935.829813310185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45935.829813310185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45935.829813310185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45935.829813310185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45935.829813310185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45935.829813310185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45935.829813310185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45935.829813310185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45935.829813310185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45935.829813310185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45935.829813310185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45935.829813310185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45935.829813310185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45935.829813310185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45935.829813310185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45935.829813310185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45935.829813310185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45935.829813310185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45935.829813310185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45935.829813310185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45935.829813310185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45935.829813310185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45935.829813310185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45935.829813310185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45935.829813310185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45935.829813310185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45935.829813310185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45935.829813310185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45935.829813310185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45935.829813310185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45935.829813310185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45935.829813310185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45935.829813310185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45935.829813310185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45935.829813310185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45935.829813310185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45935.829813310185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45935.829813310185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45935.829813310185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45935.829813310185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45935.829813310185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45935.829813310185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45935.829813310185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45935.829813310185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45935.829813310185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45935.829813310185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45935.829813310185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45935.829813310185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45935.829813310185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45935.829813310185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45935.829813310185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45935.829813310185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45935.829813310185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45935.829813310185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45935.829813310185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45935.829813310185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45935.829813310185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45935.829813310185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45935.829813310185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45935.829813310185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45935.829813310185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45935.829813310185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45935.829813310185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45935.829813310185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45935.829813310185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45935.829813310185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45935.829813310185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45935.829813310185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45935.829813310185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45935.829813310185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45935.829813310185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45935.829813310185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45935.829813310185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45935.829813310185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45935.829813310185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45935.829813310185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45935.829813310185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45935.829813310185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45935.829813310185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45935.829813310185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45935.829813310185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45935.829813310185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45935.829813310185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45935.829813310185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45935.829813310185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45935.829813310185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45935.829813310185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45935.829813310185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45935.829813310185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45935.829813310185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45935.829813310185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45935.829813310185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45935.829813310185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45935.829813310185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45935.829813310185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45935.829813310185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45935.829813310185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45935.829813310185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45935.829813310185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45935.829813310185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45935.829813310185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45935.829813310185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45935.829813310185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45935.829813310185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45935.829813310185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45935.829813310185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45935.829813310185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45935.829813310185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45935.829813310185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45935.829813310185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45935.829813310185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45935.829813310185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45935.829813310185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45935.829813310185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45935.829813310185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45935.829813310185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45935.829813310185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45935.829813310185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45935.829813310185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45935.829813310185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45935.829813310185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45935.829813310185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45935.829813310185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45935.829813310185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45935.829813310185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45935.829813310185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45935.829813310185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45935.829813310185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45935.829813310185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45935.829813310185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45935.829813310185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45935.829813310185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45935.829813310185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45935.829813310185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45935.829813310185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45935.829813310185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45935.829813310185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45935.829813310185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45935.829813310185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45935.829813310185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45935.829813310185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45935.829813310185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45935.829813310185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45935.829813310185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45935.829813310185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45935.829813310185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45935.829813310185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45935.829813310185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45935.829813310185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45935.829813310185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45935.829813310185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45935.829813310185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45935.829813310185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45935.829813310185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45935.829813310185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45935.829813310185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45935.829813310185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45935.829813310185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45935.829813310185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45935.829813310185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45935.829813310185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45935.829813310185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45935.829813310185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45935.829813310185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45935.829813310185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45935.829813310185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45935.829813310185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45935.829813310185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45935.829813310185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45935.829813310185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45935.829813310185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45935.829813310185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45935.829813310185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45935.829813310185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45935.829813310185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45935.829813310185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45935.829813310185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45935.829813310185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45935.829813310185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45935.829813310185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45935.829813310185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45935.829813310185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45935.829813310185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45935.829813310185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45935.829813310185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45935.829813310185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45935.829813310185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45935.829813310185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45935.829813310185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45935.829813310185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45935.829813310185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45935.829813310185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45935.829813310185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45935.829813310185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45935.829813310185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45935.829813310185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45935.829813310185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45935.829813310185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45935.829813310185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45935.829813310185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45935.829813310185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45935.829813310185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45935.829813310185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45935.829813310185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45935.829813310185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45935.829813310185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45935.829813310185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45935.829813310185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45935.829813310185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45935.829813310185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45935.829813310185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45935.829813310185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45935.829813310185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45935.829813310185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45935.829813310185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45935.829813310185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45935.829813310185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45935.829813310185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45935.829813310185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45935.829813310185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45935.829813310185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45935.829813310185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45935.829813310185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45935.829813310185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45935.829813310185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45935.829813310185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45935.829813310185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45935.829813310185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45935.829813310185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45935.829813310185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45935.829813310185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45935.829813310185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45935.829813310185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45935.829813310185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45935.829813310185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45935.829813310185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45935.829813310185</v>
      </c>
      <c r="H284" s="124"/>
      <c r="I284" s="120" t="str">
        <f>IFERROR(VLOOKUP(D284,DB!A:F,6,0),"")</f>
        <v/>
      </c>
      <c r="J284" s="119" t="str">
        <f>IFERROR(VLOOKUP(D284,DB!A:G,7,0),"")</f>
        <v/>
      </c>
      <c r="K284" s="125"/>
      <c r="L284" s="126" t="str">
        <f>IFERROR(VLOOKUP(D284,DB!A:I,9,0),"")</f>
        <v/>
      </c>
    </row>
  </sheetData>
  <dataValidations count="2">
    <dataValidation allowBlank="1" showInputMessage="1" showErrorMessage="1" sqref="E1" xr:uid="{380493DB-286A-4683-AF55-C78F04945A49}"/>
    <dataValidation type="list" allowBlank="1" showInputMessage="1" showErrorMessage="1" sqref="E3 E5 E7:E28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2025-10-05T16:56:31Z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